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reevadv\Рабочий стол\МЕНЮ 2019\меню 2019\"/>
    </mc:Choice>
  </mc:AlternateContent>
  <bookViews>
    <workbookView xWindow="0" yWindow="0" windowWidth="28800" windowHeight="1234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сводная" sheetId="11" r:id="rId11"/>
    <sheet name="Лист1" sheetId="12" r:id="rId12"/>
  </sheets>
  <calcPr calcId="162913" refMode="R1C1"/>
</workbook>
</file>

<file path=xl/calcChain.xml><?xml version="1.0" encoding="utf-8"?>
<calcChain xmlns="http://schemas.openxmlformats.org/spreadsheetml/2006/main">
  <c r="H29" i="1" l="1"/>
  <c r="H19" i="2" l="1"/>
  <c r="I19" i="2"/>
  <c r="J19" i="2"/>
  <c r="K19" i="2"/>
  <c r="M19" i="2"/>
  <c r="H26" i="8"/>
  <c r="I26" i="8"/>
  <c r="J26" i="8"/>
  <c r="K26" i="8"/>
  <c r="K21" i="6"/>
  <c r="M21" i="6"/>
  <c r="I21" i="6"/>
  <c r="J21" i="6"/>
  <c r="H21" i="6"/>
  <c r="M25" i="7" l="1"/>
  <c r="M16" i="7"/>
  <c r="K16" i="7"/>
  <c r="H16" i="7"/>
  <c r="I16" i="7"/>
  <c r="J16" i="7"/>
  <c r="M19" i="7"/>
  <c r="K19" i="7"/>
  <c r="J19" i="7"/>
  <c r="I19" i="7"/>
  <c r="H19" i="7"/>
  <c r="M25" i="10"/>
  <c r="L25" i="10"/>
  <c r="K25" i="10"/>
  <c r="J25" i="10"/>
  <c r="I25" i="10"/>
  <c r="H25" i="10"/>
  <c r="M19" i="10"/>
  <c r="K19" i="10"/>
  <c r="J19" i="10"/>
  <c r="I19" i="10"/>
  <c r="H19" i="10"/>
  <c r="M15" i="10"/>
  <c r="K15" i="10"/>
  <c r="J15" i="10"/>
  <c r="I15" i="10"/>
  <c r="H15" i="10"/>
  <c r="M7" i="10"/>
  <c r="K7" i="10"/>
  <c r="J7" i="10"/>
  <c r="I7" i="10"/>
  <c r="H7" i="10"/>
  <c r="M26" i="9"/>
  <c r="L26" i="9"/>
  <c r="K26" i="9"/>
  <c r="J26" i="9"/>
  <c r="I26" i="9"/>
  <c r="H26" i="9"/>
  <c r="M20" i="9"/>
  <c r="K20" i="9"/>
  <c r="J20" i="9"/>
  <c r="I20" i="9"/>
  <c r="H20" i="9"/>
  <c r="M16" i="9"/>
  <c r="K16" i="9"/>
  <c r="J16" i="9"/>
  <c r="I16" i="9"/>
  <c r="H16" i="9"/>
  <c r="M7" i="9"/>
  <c r="K7" i="9"/>
  <c r="J7" i="9"/>
  <c r="I7" i="9"/>
  <c r="H7" i="9"/>
  <c r="M26" i="8"/>
  <c r="L26" i="8"/>
  <c r="M20" i="8"/>
  <c r="K20" i="8"/>
  <c r="J20" i="8"/>
  <c r="I20" i="8"/>
  <c r="H20" i="8"/>
  <c r="M17" i="8"/>
  <c r="K17" i="8"/>
  <c r="J17" i="8"/>
  <c r="I17" i="8"/>
  <c r="H17" i="8"/>
  <c r="M7" i="8"/>
  <c r="K7" i="8"/>
  <c r="J7" i="8"/>
  <c r="I7" i="8"/>
  <c r="H7" i="8"/>
  <c r="L25" i="7"/>
  <c r="K25" i="7"/>
  <c r="J25" i="7"/>
  <c r="I25" i="7"/>
  <c r="H25" i="7"/>
  <c r="M7" i="7"/>
  <c r="K7" i="7"/>
  <c r="J7" i="7"/>
  <c r="I7" i="7"/>
  <c r="H7" i="7"/>
  <c r="M27" i="6"/>
  <c r="L27" i="6"/>
  <c r="K27" i="6"/>
  <c r="J27" i="6"/>
  <c r="I27" i="6"/>
  <c r="H27" i="6"/>
  <c r="M17" i="6"/>
  <c r="K17" i="6"/>
  <c r="J17" i="6"/>
  <c r="I17" i="6"/>
  <c r="H17" i="6"/>
  <c r="M7" i="6"/>
  <c r="K7" i="6"/>
  <c r="J7" i="6"/>
  <c r="I7" i="6"/>
  <c r="H7" i="6"/>
  <c r="M26" i="5"/>
  <c r="L26" i="5"/>
  <c r="K26" i="5"/>
  <c r="J26" i="5"/>
  <c r="I26" i="5"/>
  <c r="H26" i="5"/>
  <c r="M20" i="5"/>
  <c r="K20" i="5"/>
  <c r="J20" i="5"/>
  <c r="I20" i="5"/>
  <c r="H20" i="5"/>
  <c r="M17" i="5"/>
  <c r="K17" i="5"/>
  <c r="J17" i="5"/>
  <c r="I17" i="5"/>
  <c r="H17" i="5"/>
  <c r="M7" i="5"/>
  <c r="K7" i="5"/>
  <c r="J7" i="5"/>
  <c r="I7" i="5"/>
  <c r="H7" i="5"/>
  <c r="M26" i="4"/>
  <c r="L26" i="4"/>
  <c r="K26" i="4"/>
  <c r="J26" i="4"/>
  <c r="I26" i="4"/>
  <c r="H26" i="4"/>
  <c r="M20" i="4"/>
  <c r="K20" i="4"/>
  <c r="J20" i="4"/>
  <c r="I20" i="4"/>
  <c r="H20" i="4"/>
  <c r="M16" i="4"/>
  <c r="K16" i="4"/>
  <c r="J16" i="4"/>
  <c r="I16" i="4"/>
  <c r="H16" i="4"/>
  <c r="M7" i="4"/>
  <c r="K7" i="4"/>
  <c r="J7" i="4"/>
  <c r="I7" i="4"/>
  <c r="H7" i="4"/>
  <c r="M26" i="3"/>
  <c r="L26" i="3"/>
  <c r="K26" i="3"/>
  <c r="J26" i="3"/>
  <c r="I26" i="3"/>
  <c r="H26" i="3"/>
  <c r="M20" i="3"/>
  <c r="K20" i="3"/>
  <c r="J20" i="3"/>
  <c r="I20" i="3"/>
  <c r="H20" i="3"/>
  <c r="M16" i="3"/>
  <c r="K16" i="3"/>
  <c r="J16" i="3"/>
  <c r="I16" i="3"/>
  <c r="H16" i="3"/>
  <c r="M7" i="3"/>
  <c r="K7" i="3"/>
  <c r="J7" i="3"/>
  <c r="I7" i="3"/>
  <c r="H7" i="3"/>
  <c r="M28" i="2"/>
  <c r="L28" i="2"/>
  <c r="K28" i="2"/>
  <c r="J28" i="2"/>
  <c r="I28" i="2"/>
  <c r="H28" i="2"/>
  <c r="M22" i="2"/>
  <c r="K22" i="2"/>
  <c r="J22" i="2"/>
  <c r="I22" i="2"/>
  <c r="H22" i="2"/>
  <c r="M8" i="2"/>
  <c r="K8" i="2"/>
  <c r="J8" i="2"/>
  <c r="I8" i="2"/>
  <c r="H8" i="2"/>
  <c r="M28" i="1"/>
  <c r="L28" i="1"/>
  <c r="K28" i="1"/>
  <c r="I28" i="1"/>
  <c r="J28" i="1"/>
  <c r="H28" i="1"/>
  <c r="M22" i="1"/>
  <c r="K22" i="1"/>
  <c r="I22" i="1"/>
  <c r="J22" i="1"/>
  <c r="H22" i="1"/>
  <c r="K18" i="1"/>
  <c r="H18" i="1"/>
  <c r="M18" i="1"/>
  <c r="I18" i="1"/>
  <c r="J18" i="1"/>
  <c r="M8" i="1"/>
  <c r="K8" i="1"/>
  <c r="I8" i="1"/>
  <c r="J8" i="1"/>
  <c r="H8" i="1"/>
  <c r="M29" i="2" l="1"/>
  <c r="I27" i="4"/>
  <c r="K26" i="7"/>
  <c r="I26" i="7"/>
  <c r="H26" i="7"/>
  <c r="M26" i="7"/>
  <c r="J26" i="7"/>
  <c r="H27" i="5"/>
  <c r="K29" i="2"/>
  <c r="J29" i="2"/>
  <c r="J27" i="4"/>
  <c r="J27" i="3"/>
  <c r="I29" i="2"/>
  <c r="M29" i="1"/>
  <c r="K29" i="1"/>
  <c r="J29" i="1"/>
  <c r="I29" i="1"/>
  <c r="I27" i="3"/>
  <c r="K27" i="3"/>
  <c r="I27" i="9"/>
  <c r="M27" i="5"/>
  <c r="J27" i="5"/>
  <c r="I27" i="5"/>
  <c r="K27" i="5"/>
  <c r="K27" i="4"/>
  <c r="H27" i="4"/>
  <c r="M26" i="10"/>
  <c r="K26" i="10"/>
  <c r="H26" i="10"/>
  <c r="J26" i="10"/>
  <c r="I26" i="10"/>
  <c r="M27" i="9"/>
  <c r="K27" i="9"/>
  <c r="J27" i="9"/>
  <c r="H27" i="9"/>
  <c r="M27" i="8"/>
  <c r="K27" i="8"/>
  <c r="J27" i="8"/>
  <c r="I27" i="8"/>
  <c r="H27" i="8"/>
  <c r="M27" i="4"/>
  <c r="J28" i="6"/>
  <c r="I28" i="6"/>
  <c r="K28" i="6"/>
  <c r="M27" i="3"/>
  <c r="H27" i="3"/>
  <c r="M28" i="6"/>
  <c r="H28" i="6"/>
  <c r="H29" i="2"/>
  <c r="D5" i="11" l="1"/>
  <c r="K27" i="10" s="1"/>
  <c r="C5" i="11"/>
  <c r="J27" i="10" s="1"/>
  <c r="B5" i="11"/>
  <c r="H27" i="10" s="1"/>
  <c r="A5" i="11"/>
  <c r="I27" i="10" s="1"/>
  <c r="F5" i="11"/>
</calcChain>
</file>

<file path=xl/sharedStrings.xml><?xml version="1.0" encoding="utf-8"?>
<sst xmlns="http://schemas.openxmlformats.org/spreadsheetml/2006/main" count="452" uniqueCount="186">
  <si>
    <t xml:space="preserve">Печенье со сливочным  маслом </t>
  </si>
  <si>
    <t>Каша гречневая  с маслом и сахаром</t>
  </si>
  <si>
    <t>З А В Т Р А К</t>
  </si>
  <si>
    <t>ВЫХОД</t>
  </si>
  <si>
    <t>пищевая ценность</t>
  </si>
  <si>
    <t>белки</t>
  </si>
  <si>
    <t>жиры</t>
  </si>
  <si>
    <t>углеводы</t>
  </si>
  <si>
    <t>ККАЛ</t>
  </si>
  <si>
    <t>Витамин</t>
  </si>
  <si>
    <t>С</t>
  </si>
  <si>
    <t>№</t>
  </si>
  <si>
    <t>рецептуры</t>
  </si>
  <si>
    <t>энерг. ценность</t>
  </si>
  <si>
    <t>1 ДЕНЬ</t>
  </si>
  <si>
    <t>Наименование блюд</t>
  </si>
  <si>
    <t>ИТОГО</t>
  </si>
  <si>
    <t>О Б  Е Д</t>
  </si>
  <si>
    <t>81/115</t>
  </si>
  <si>
    <t>Пюре картофельное</t>
  </si>
  <si>
    <t>П О Л Д Н И К</t>
  </si>
  <si>
    <t>У Ж И Н</t>
  </si>
  <si>
    <t>Всего за день</t>
  </si>
  <si>
    <t>2 ДЕНЬ</t>
  </si>
  <si>
    <t>3 ДЕНЬ</t>
  </si>
  <si>
    <t>Жаркое по домашнему</t>
  </si>
  <si>
    <t>223/215</t>
  </si>
  <si>
    <t>4 ДЕНЬ</t>
  </si>
  <si>
    <t>С, мг</t>
  </si>
  <si>
    <t>5 ДЕНЬ</t>
  </si>
  <si>
    <t>Йогурт</t>
  </si>
  <si>
    <t>6 ДЕНЬ</t>
  </si>
  <si>
    <t>Макароны отварные с маслом</t>
  </si>
  <si>
    <t>7 ДЕНЬ</t>
  </si>
  <si>
    <t>Икра свекольная</t>
  </si>
  <si>
    <t>8 ДЕНЬ</t>
  </si>
  <si>
    <t>100/4</t>
  </si>
  <si>
    <t>9 ДЕНЬ</t>
  </si>
  <si>
    <t>10 ДЕНЬ</t>
  </si>
  <si>
    <t>Среднее за 10 дней</t>
  </si>
  <si>
    <t>норма</t>
  </si>
  <si>
    <t>б</t>
  </si>
  <si>
    <t>ж</t>
  </si>
  <si>
    <t>у</t>
  </si>
  <si>
    <t>отклонения</t>
  </si>
  <si>
    <t>ккал</t>
  </si>
  <si>
    <t>75/3</t>
  </si>
  <si>
    <t>Компот из сушеных фруктов</t>
  </si>
  <si>
    <t>Булочка ванильная</t>
  </si>
  <si>
    <t>Каша манная с маслом и сахаром</t>
  </si>
  <si>
    <t>118/86</t>
  </si>
  <si>
    <t>Рагу овощное</t>
  </si>
  <si>
    <t>Какао с молоком</t>
  </si>
  <si>
    <t>Каша пшенная с маслом и сахаром</t>
  </si>
  <si>
    <t>80/3</t>
  </si>
  <si>
    <t>Чай с сахаром</t>
  </si>
  <si>
    <t>260/355</t>
  </si>
  <si>
    <t>Тефтели рыбные в соусе</t>
  </si>
  <si>
    <t>Картофель отварной с маслом</t>
  </si>
  <si>
    <t>Пудинг из творога с яблоками</t>
  </si>
  <si>
    <t>Джем</t>
  </si>
  <si>
    <t>Мармелад</t>
  </si>
  <si>
    <t>Суфле куриное</t>
  </si>
  <si>
    <t xml:space="preserve">Картофель отварной с маслом </t>
  </si>
  <si>
    <t>Каша геркулесовая с маслом и сахаром</t>
  </si>
  <si>
    <t>Бефстроганов из отварного мяса</t>
  </si>
  <si>
    <t>Тефтели мясные в соусе томатном</t>
  </si>
  <si>
    <t>287/348</t>
  </si>
  <si>
    <t>Плов из говядины</t>
  </si>
  <si>
    <t>Оладьи из творога</t>
  </si>
  <si>
    <t>Компот из свежих фруктов</t>
  </si>
  <si>
    <t>Компот из кураги</t>
  </si>
  <si>
    <t>75/30</t>
  </si>
  <si>
    <t>среднее значение за весь период</t>
  </si>
  <si>
    <t>60/3</t>
  </si>
  <si>
    <t>Суп картофельный с бобовыми, гренками и зеленью</t>
  </si>
  <si>
    <t>150/15/1</t>
  </si>
  <si>
    <t>Кофейный напиток с молоком</t>
  </si>
  <si>
    <t>150/1</t>
  </si>
  <si>
    <t>Соус молочный сладкий</t>
  </si>
  <si>
    <t>Чай с молоком</t>
  </si>
  <si>
    <t>Борщ с картофелем, сметаной и зеленью</t>
  </si>
  <si>
    <t>Суп с рыбными консервами и зеленью</t>
  </si>
  <si>
    <t>Шницель мясной с маслом</t>
  </si>
  <si>
    <t>Какао  с молоком</t>
  </si>
  <si>
    <t>Борщ  со сметаной и зеленью</t>
  </si>
  <si>
    <t>Суп с макаронными изделиями и зеленью</t>
  </si>
  <si>
    <t>200/1</t>
  </si>
  <si>
    <t>443 сб.2004 ред.Лапшиной</t>
  </si>
  <si>
    <t>648 сб 2004г. Ред. Лапшиной</t>
  </si>
  <si>
    <t xml:space="preserve">Батон   </t>
  </si>
  <si>
    <t>Батон с маслом и сыром</t>
  </si>
  <si>
    <t>Салат из свежей капусты</t>
  </si>
  <si>
    <t>икра кабачковая промышленного производства</t>
  </si>
  <si>
    <t>Салат из квашеной капусты</t>
  </si>
  <si>
    <t>Салат из моркови</t>
  </si>
  <si>
    <t>135 сб 2004г. Ред Липшиной</t>
  </si>
  <si>
    <t>648 сб 2004г. Ред Липшиной</t>
  </si>
  <si>
    <t>Салат из картофеля с зеленым горошком</t>
  </si>
  <si>
    <t>Суп из овощей со сметаной и зеленью</t>
  </si>
  <si>
    <t>Салат из свеклы с сыром</t>
  </si>
  <si>
    <t>150/20</t>
  </si>
  <si>
    <t>Рыба, запеченая в омлете</t>
  </si>
  <si>
    <t>Голубцы ленивые</t>
  </si>
  <si>
    <t>Чай с лимоном и сахаром</t>
  </si>
  <si>
    <t>в граммах</t>
  </si>
  <si>
    <t>30/4/10</t>
  </si>
  <si>
    <t>150/2/1</t>
  </si>
  <si>
    <t>Яйцо</t>
  </si>
  <si>
    <t>Чай с вареньем</t>
  </si>
  <si>
    <t>150\10</t>
  </si>
  <si>
    <t>Ряженка 4%</t>
  </si>
  <si>
    <t>Соус сметанный</t>
  </si>
  <si>
    <t>100\4\4</t>
  </si>
  <si>
    <t>Батон йодированный</t>
  </si>
  <si>
    <t>2-й завтрак - Сок яблочный</t>
  </si>
  <si>
    <t>Бутерброд с маслом и сыром</t>
  </si>
  <si>
    <t>Зефир</t>
  </si>
  <si>
    <t>Чай с сахаром и лимоном</t>
  </si>
  <si>
    <t>2-й завтрак - Банан</t>
  </si>
  <si>
    <t>Суп - лапша домашняя на  с зеленью</t>
  </si>
  <si>
    <t>Котлета рубленная из птицы</t>
  </si>
  <si>
    <t>Рис отварной</t>
  </si>
  <si>
    <t>Соус томатный</t>
  </si>
  <si>
    <t>Компот из апельсинов</t>
  </si>
  <si>
    <t>Кефир 3.2%</t>
  </si>
  <si>
    <t>Кисель плодово-ягодный</t>
  </si>
  <si>
    <t>Шницель рыбный натуральный</t>
  </si>
  <si>
    <t>Винегрет овощной</t>
  </si>
  <si>
    <t>2-й завтрак - Яблоко</t>
  </si>
  <si>
    <t>150\7</t>
  </si>
  <si>
    <t>40\100</t>
  </si>
  <si>
    <t>Салат из моркови с яблоками</t>
  </si>
  <si>
    <t>Запеканка из творога</t>
  </si>
  <si>
    <t>Щи из свежей капусты со сметаной и с зеленью</t>
  </si>
  <si>
    <t>30\4</t>
  </si>
  <si>
    <t>Компот из сухофруктов</t>
  </si>
  <si>
    <t>Бутерброд  с маслом и сыром</t>
  </si>
  <si>
    <t>Омлет натуральный с маслом</t>
  </si>
  <si>
    <t>150\7\3.5</t>
  </si>
  <si>
    <t>2-й завтрак - Апельсин или мандарин</t>
  </si>
  <si>
    <t>Суп с клецками и зеленью</t>
  </si>
  <si>
    <t>150/10/1</t>
  </si>
  <si>
    <t>Запеканка картофельная с печенью</t>
  </si>
  <si>
    <t>Сок грушевый</t>
  </si>
  <si>
    <t>Простокваша 3.2%</t>
  </si>
  <si>
    <t>Сушки</t>
  </si>
  <si>
    <t>30\4\10</t>
  </si>
  <si>
    <t>Каша рисовая с маслом и сахаром</t>
  </si>
  <si>
    <t>2-й завтрак - Сок абрикосовый</t>
  </si>
  <si>
    <t>35\10\2</t>
  </si>
  <si>
    <t>Йогурт 2.5%</t>
  </si>
  <si>
    <t>2-й завтрак - Сок  яблочный</t>
  </si>
  <si>
    <t>Булочка веснушка</t>
  </si>
  <si>
    <t>Пудинг из творога с рисом</t>
  </si>
  <si>
    <t>150\3.5\7</t>
  </si>
  <si>
    <t>Салат из свеклы с зеленым горошком</t>
  </si>
  <si>
    <t>Суп-рассольник со сметаной и зеленью</t>
  </si>
  <si>
    <t xml:space="preserve">Батон йодированный  </t>
  </si>
  <si>
    <t>40/50</t>
  </si>
  <si>
    <t>Сок персиковый</t>
  </si>
  <si>
    <t>Салат из моркови с сахаром</t>
  </si>
  <si>
    <t>Сырники из творога</t>
  </si>
  <si>
    <t>2-й звтрак - Апельсин или Мандарин</t>
  </si>
  <si>
    <t xml:space="preserve">Омлет натуральный с маслом </t>
  </si>
  <si>
    <t>Сельдь с луком и маслом растительным</t>
  </si>
  <si>
    <t>Напиток из шиповника</t>
  </si>
  <si>
    <t>Пирожки печеные</t>
  </si>
  <si>
    <t>453\454</t>
  </si>
  <si>
    <t>Пудинг рыбный запеченный</t>
  </si>
  <si>
    <t>Капуста тушеная</t>
  </si>
  <si>
    <t>Батон  йодированный</t>
  </si>
  <si>
    <t>60\30</t>
  </si>
  <si>
    <t>Каша пшеничная с маслом и сахаром</t>
  </si>
  <si>
    <t>Кисель из кураги</t>
  </si>
  <si>
    <t>Йогурт 2.5%, сухарик детский</t>
  </si>
  <si>
    <t>Хлеб ржано-пшеничный</t>
  </si>
  <si>
    <t>пряник</t>
  </si>
  <si>
    <t>80\5</t>
  </si>
  <si>
    <t>30/4/7</t>
  </si>
  <si>
    <t>макароны отварные</t>
  </si>
  <si>
    <t>150/5/1</t>
  </si>
  <si>
    <t>Котлета мясная с маслом</t>
  </si>
  <si>
    <t>есть</t>
  </si>
  <si>
    <t>надо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</si>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</sst>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/>
    <xf numFmtId="0" fontId="0" fillId="0" borderId="2" xfId="0" applyBorder="1"/>
    <xf numFmtId="0" fontId="1" fillId="0" borderId="2" xfId="0" applyFont="1" applyBorder="1"/>
    <xf numFmtId="0" fontId="0" fillId="0" borderId="7" xfId="0" applyBorder="1"/>
    <xf numFmtId="0" fontId="4" fillId="0" borderId="7" xfId="0" applyFont="1" applyFill="1" applyBorder="1" applyAlignment="1">
      <alignment horizontal="right" vertical="top" wrapText="1"/>
    </xf>
    <xf numFmtId="0" fontId="0" fillId="0" borderId="8" xfId="0" applyBorder="1"/>
    <xf numFmtId="0" fontId="3" fillId="0" borderId="5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164" fontId="0" fillId="0" borderId="19" xfId="0" applyNumberFormat="1" applyBorder="1"/>
    <xf numFmtId="0" fontId="0" fillId="0" borderId="0" xfId="0" applyBorder="1"/>
    <xf numFmtId="0" fontId="0" fillId="0" borderId="5" xfId="0" applyBorder="1"/>
    <xf numFmtId="0" fontId="0" fillId="0" borderId="25" xfId="0" applyBorder="1"/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0" fillId="0" borderId="4" xfId="0" applyBorder="1"/>
    <xf numFmtId="0" fontId="0" fillId="0" borderId="27" xfId="0" applyBorder="1"/>
    <xf numFmtId="0" fontId="0" fillId="0" borderId="26" xfId="0" applyBorder="1"/>
    <xf numFmtId="0" fontId="4" fillId="0" borderId="7" xfId="0" applyFont="1" applyFill="1" applyBorder="1" applyAlignment="1">
      <alignment horizontal="right" wrapText="1"/>
    </xf>
    <xf numFmtId="1" fontId="0" fillId="0" borderId="18" xfId="0" applyNumberFormat="1" applyBorder="1"/>
    <xf numFmtId="1" fontId="0" fillId="0" borderId="9" xfId="0" applyNumberFormat="1" applyBorder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/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5" fillId="0" borderId="6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7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16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10" fillId="0" borderId="1" xfId="0" applyFont="1" applyBorder="1"/>
    <xf numFmtId="0" fontId="4" fillId="0" borderId="7" xfId="0" applyFont="1" applyBorder="1"/>
    <xf numFmtId="0" fontId="5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5" fillId="0" borderId="7" xfId="0" applyFont="1" applyBorder="1"/>
    <xf numFmtId="1" fontId="5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5" fillId="0" borderId="6" xfId="0" applyFont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right"/>
    </xf>
    <xf numFmtId="0" fontId="5" fillId="0" borderId="28" xfId="0" applyFont="1" applyBorder="1"/>
    <xf numFmtId="0" fontId="15" fillId="0" borderId="21" xfId="0" applyFont="1" applyBorder="1" applyAlignment="1">
      <alignment horizontal="right"/>
    </xf>
    <xf numFmtId="164" fontId="15" fillId="0" borderId="21" xfId="0" applyNumberFormat="1" applyFont="1" applyBorder="1" applyAlignment="1">
      <alignment horizontal="center"/>
    </xf>
    <xf numFmtId="0" fontId="11" fillId="0" borderId="29" xfId="0" applyFont="1" applyBorder="1"/>
    <xf numFmtId="0" fontId="10" fillId="0" borderId="31" xfId="0" applyFont="1" applyBorder="1"/>
    <xf numFmtId="1" fontId="16" fillId="0" borderId="31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5" fillId="0" borderId="34" xfId="0" applyFont="1" applyBorder="1"/>
    <xf numFmtId="49" fontId="5" fillId="0" borderId="2" xfId="0" applyNumberFormat="1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3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 wrapText="1"/>
    </xf>
    <xf numFmtId="0" fontId="13" fillId="0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0" borderId="13" xfId="0" applyFont="1" applyBorder="1" applyAlignment="1"/>
    <xf numFmtId="0" fontId="6" fillId="0" borderId="14" xfId="0" applyFont="1" applyBorder="1" applyAlignment="1"/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3" fontId="8" fillId="0" borderId="9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164" fontId="8" fillId="0" borderId="9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" fontId="16" fillId="0" borderId="32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/>
    </xf>
    <xf numFmtId="164" fontId="15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8" fillId="0" borderId="9" xfId="2" applyNumberFormat="1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K32" sqref="K32"/>
    </sheetView>
  </sheetViews>
  <sheetFormatPr defaultRowHeight="15" x14ac:dyDescent="0.25"/>
  <cols>
    <col min="1" max="1" width="2.7109375" customWidth="1"/>
    <col min="6" max="6" width="12.42578125" customWidth="1"/>
    <col min="8" max="8" width="11.5703125" bestFit="1" customWidth="1"/>
    <col min="14" max="14" width="11.28515625" bestFit="1" customWidth="1"/>
  </cols>
  <sheetData>
    <row r="1" spans="1:14" ht="15.75" customHeight="1" thickBot="1" x14ac:dyDescent="0.35">
      <c r="A1" s="117" t="s">
        <v>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6.5" customHeight="1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5" customHeight="1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10</v>
      </c>
      <c r="N3" s="34" t="s">
        <v>12</v>
      </c>
    </row>
    <row r="4" spans="1:14" ht="18.75" x14ac:dyDescent="0.3">
      <c r="A4" s="31">
        <v>1</v>
      </c>
      <c r="B4" s="140" t="s">
        <v>0</v>
      </c>
      <c r="C4" s="141"/>
      <c r="D4" s="141"/>
      <c r="E4" s="141"/>
      <c r="F4" s="142"/>
      <c r="G4" s="35" t="s">
        <v>135</v>
      </c>
      <c r="H4" s="24">
        <v>2.25</v>
      </c>
      <c r="I4" s="24">
        <v>3.03</v>
      </c>
      <c r="J4" s="24">
        <v>29.85</v>
      </c>
      <c r="K4" s="134">
        <v>125.1</v>
      </c>
      <c r="L4" s="134"/>
      <c r="M4" s="25">
        <v>0</v>
      </c>
      <c r="N4" s="5">
        <v>10</v>
      </c>
    </row>
    <row r="5" spans="1:14" ht="18.75" x14ac:dyDescent="0.3">
      <c r="A5" s="31">
        <v>2</v>
      </c>
      <c r="B5" s="3" t="s">
        <v>1</v>
      </c>
      <c r="C5" s="36"/>
      <c r="D5" s="36"/>
      <c r="E5" s="36"/>
      <c r="F5" s="36"/>
      <c r="G5" s="37" t="s">
        <v>113</v>
      </c>
      <c r="H5" s="24">
        <v>2.81</v>
      </c>
      <c r="I5" s="24">
        <v>3.05</v>
      </c>
      <c r="J5" s="24">
        <v>23.44</v>
      </c>
      <c r="K5" s="134">
        <v>131.47999999999999</v>
      </c>
      <c r="L5" s="134"/>
      <c r="M5" s="38">
        <v>0.49</v>
      </c>
      <c r="N5" s="39">
        <v>165</v>
      </c>
    </row>
    <row r="6" spans="1:14" ht="18.75" x14ac:dyDescent="0.3">
      <c r="A6" s="31">
        <v>3</v>
      </c>
      <c r="B6" s="140" t="s">
        <v>108</v>
      </c>
      <c r="C6" s="141"/>
      <c r="D6" s="141"/>
      <c r="E6" s="141"/>
      <c r="F6" s="142"/>
      <c r="G6" s="60">
        <v>20</v>
      </c>
      <c r="H6" s="104">
        <v>2.54</v>
      </c>
      <c r="I6" s="104">
        <v>2.2999999999999998</v>
      </c>
      <c r="J6" s="104">
        <v>0.14000000000000001</v>
      </c>
      <c r="K6" s="143">
        <v>31.5</v>
      </c>
      <c r="L6" s="144"/>
      <c r="M6" s="105">
        <v>0</v>
      </c>
      <c r="N6" s="39">
        <v>213</v>
      </c>
    </row>
    <row r="7" spans="1:14" ht="18.75" x14ac:dyDescent="0.3">
      <c r="A7" s="31">
        <v>4</v>
      </c>
      <c r="B7" s="138" t="s">
        <v>109</v>
      </c>
      <c r="C7" s="138"/>
      <c r="D7" s="138"/>
      <c r="E7" s="138"/>
      <c r="F7" s="138"/>
      <c r="G7" s="35" t="s">
        <v>110</v>
      </c>
      <c r="H7" s="38">
        <v>4.4999999999999998E-2</v>
      </c>
      <c r="I7" s="38">
        <v>1.4999999999999999E-2</v>
      </c>
      <c r="J7" s="38">
        <v>6.99</v>
      </c>
      <c r="K7" s="147">
        <v>28</v>
      </c>
      <c r="L7" s="147"/>
      <c r="M7" s="38">
        <v>1.4999999999999999E-2</v>
      </c>
      <c r="N7" s="39">
        <v>392</v>
      </c>
    </row>
    <row r="8" spans="1:14" x14ac:dyDescent="0.25">
      <c r="A8" s="31"/>
      <c r="B8" s="125" t="s">
        <v>16</v>
      </c>
      <c r="C8" s="126"/>
      <c r="D8" s="126"/>
      <c r="E8" s="126"/>
      <c r="F8" s="127"/>
      <c r="G8" s="35"/>
      <c r="H8" s="33">
        <f>SUM(H4:H7)</f>
        <v>7.6450000000000005</v>
      </c>
      <c r="I8" s="33">
        <f>SUM(I4:I7)</f>
        <v>8.3949999999999996</v>
      </c>
      <c r="J8" s="33">
        <f>SUM(J4:J7)</f>
        <v>60.420000000000009</v>
      </c>
      <c r="K8" s="120">
        <f>SUM(K4:L7)</f>
        <v>316.08</v>
      </c>
      <c r="L8" s="120"/>
      <c r="M8" s="33">
        <f>SUM(M4:M7)</f>
        <v>0.505</v>
      </c>
      <c r="N8" s="39"/>
    </row>
    <row r="9" spans="1:14" x14ac:dyDescent="0.25">
      <c r="A9" s="31"/>
      <c r="B9" s="125" t="s">
        <v>115</v>
      </c>
      <c r="C9" s="126"/>
      <c r="D9" s="126"/>
      <c r="E9" s="126"/>
      <c r="F9" s="127"/>
      <c r="G9" s="35">
        <v>180</v>
      </c>
      <c r="H9" s="115">
        <v>0.9</v>
      </c>
      <c r="I9" s="115">
        <v>0</v>
      </c>
      <c r="J9" s="115">
        <v>18.18</v>
      </c>
      <c r="K9" s="134">
        <v>76.8</v>
      </c>
      <c r="L9" s="134"/>
      <c r="M9" s="115">
        <v>3.6</v>
      </c>
      <c r="N9" s="39">
        <v>399</v>
      </c>
    </row>
    <row r="10" spans="1:14" ht="18.75" x14ac:dyDescent="0.3">
      <c r="A10" s="31"/>
      <c r="B10" s="131" t="s">
        <v>17</v>
      </c>
      <c r="C10" s="131"/>
      <c r="D10" s="131"/>
      <c r="E10" s="131"/>
      <c r="F10" s="131"/>
      <c r="G10" s="35"/>
      <c r="H10" s="38"/>
      <c r="I10" s="38"/>
      <c r="J10" s="38"/>
      <c r="K10" s="145"/>
      <c r="L10" s="146"/>
      <c r="M10" s="38"/>
      <c r="N10" s="39"/>
    </row>
    <row r="11" spans="1:14" ht="18.75" x14ac:dyDescent="0.3">
      <c r="A11" s="31">
        <v>1</v>
      </c>
      <c r="B11" s="132" t="s">
        <v>92</v>
      </c>
      <c r="C11" s="132"/>
      <c r="D11" s="132"/>
      <c r="E11" s="132"/>
      <c r="F11" s="132"/>
      <c r="G11" s="35">
        <v>50</v>
      </c>
      <c r="H11" s="110">
        <v>0.70499999999999996</v>
      </c>
      <c r="I11" s="110">
        <v>2.54</v>
      </c>
      <c r="J11" s="110">
        <v>4.32</v>
      </c>
      <c r="K11" s="136">
        <v>43</v>
      </c>
      <c r="L11" s="136"/>
      <c r="M11" s="110">
        <v>7.48</v>
      </c>
      <c r="N11" s="21">
        <v>20</v>
      </c>
    </row>
    <row r="12" spans="1:14" x14ac:dyDescent="0.25">
      <c r="A12" s="31">
        <v>2</v>
      </c>
      <c r="B12" s="133" t="s">
        <v>75</v>
      </c>
      <c r="C12" s="133"/>
      <c r="D12" s="133"/>
      <c r="E12" s="133"/>
      <c r="F12" s="133"/>
      <c r="G12" s="35" t="s">
        <v>76</v>
      </c>
      <c r="H12" s="38">
        <v>4.95</v>
      </c>
      <c r="I12" s="38">
        <v>3.45</v>
      </c>
      <c r="J12" s="38">
        <v>28.08</v>
      </c>
      <c r="K12" s="134">
        <v>135.18</v>
      </c>
      <c r="L12" s="134"/>
      <c r="M12" s="38">
        <v>3.49</v>
      </c>
      <c r="N12" s="39" t="s">
        <v>18</v>
      </c>
    </row>
    <row r="13" spans="1:14" ht="18.75" x14ac:dyDescent="0.3">
      <c r="A13" s="31">
        <v>3</v>
      </c>
      <c r="B13" s="132" t="s">
        <v>83</v>
      </c>
      <c r="C13" s="132"/>
      <c r="D13" s="132"/>
      <c r="E13" s="132"/>
      <c r="F13" s="132"/>
      <c r="G13" s="35" t="s">
        <v>74</v>
      </c>
      <c r="H13" s="84">
        <v>9.31</v>
      </c>
      <c r="I13" s="84">
        <v>7.06</v>
      </c>
      <c r="J13" s="84">
        <v>9.64</v>
      </c>
      <c r="K13" s="134">
        <v>139</v>
      </c>
      <c r="L13" s="134"/>
      <c r="M13" s="84">
        <v>0.09</v>
      </c>
      <c r="N13" s="47">
        <v>282</v>
      </c>
    </row>
    <row r="14" spans="1:14" ht="18.75" x14ac:dyDescent="0.3">
      <c r="A14" s="31">
        <v>4</v>
      </c>
      <c r="B14" s="132" t="s">
        <v>19</v>
      </c>
      <c r="C14" s="132"/>
      <c r="D14" s="132"/>
      <c r="E14" s="132"/>
      <c r="F14" s="132"/>
      <c r="G14" s="35">
        <v>100</v>
      </c>
      <c r="H14" s="27">
        <v>2.04</v>
      </c>
      <c r="I14" s="27">
        <v>3.2</v>
      </c>
      <c r="J14" s="27">
        <v>13.63</v>
      </c>
      <c r="K14" s="134">
        <v>91.5</v>
      </c>
      <c r="L14" s="134"/>
      <c r="M14" s="38">
        <v>12.11</v>
      </c>
      <c r="N14" s="39">
        <v>321</v>
      </c>
    </row>
    <row r="15" spans="1:14" ht="18.75" x14ac:dyDescent="0.3">
      <c r="A15" s="31">
        <v>5</v>
      </c>
      <c r="B15" s="132" t="s">
        <v>136</v>
      </c>
      <c r="C15" s="132"/>
      <c r="D15" s="132"/>
      <c r="E15" s="132"/>
      <c r="F15" s="132"/>
      <c r="G15" s="35">
        <v>150</v>
      </c>
      <c r="H15" s="84">
        <v>0.33</v>
      </c>
      <c r="I15" s="84">
        <v>1.4999999999999999E-2</v>
      </c>
      <c r="J15" s="84">
        <v>20.82</v>
      </c>
      <c r="K15" s="134">
        <v>84.75</v>
      </c>
      <c r="L15" s="134"/>
      <c r="M15" s="84">
        <v>0.3</v>
      </c>
      <c r="N15" s="39">
        <v>376</v>
      </c>
    </row>
    <row r="16" spans="1:14" ht="18.75" x14ac:dyDescent="0.3">
      <c r="A16" s="31">
        <v>6</v>
      </c>
      <c r="B16" s="132" t="s">
        <v>176</v>
      </c>
      <c r="C16" s="132"/>
      <c r="D16" s="132"/>
      <c r="E16" s="132"/>
      <c r="F16" s="132"/>
      <c r="G16" s="35">
        <v>40</v>
      </c>
      <c r="H16" s="38">
        <v>2.8</v>
      </c>
      <c r="I16" s="38">
        <v>0.45</v>
      </c>
      <c r="J16" s="38">
        <v>16.11</v>
      </c>
      <c r="K16" s="134">
        <v>77.14</v>
      </c>
      <c r="L16" s="134"/>
      <c r="M16" s="38">
        <v>0</v>
      </c>
      <c r="N16" s="39"/>
    </row>
    <row r="17" spans="1:14" hidden="1" x14ac:dyDescent="0.25">
      <c r="A17" s="31"/>
      <c r="B17" s="123"/>
      <c r="C17" s="123"/>
      <c r="D17" s="123"/>
      <c r="E17" s="123"/>
      <c r="F17" s="123"/>
      <c r="G17" s="35"/>
      <c r="H17" s="41"/>
      <c r="I17" s="41"/>
      <c r="J17" s="41"/>
      <c r="K17" s="134"/>
      <c r="L17" s="134"/>
      <c r="M17" s="41"/>
      <c r="N17" s="42"/>
    </row>
    <row r="18" spans="1:14" x14ac:dyDescent="0.25">
      <c r="A18" s="31"/>
      <c r="B18" s="128" t="s">
        <v>16</v>
      </c>
      <c r="C18" s="128"/>
      <c r="D18" s="128"/>
      <c r="E18" s="128"/>
      <c r="F18" s="128"/>
      <c r="G18" s="35"/>
      <c r="H18" s="33">
        <f>SUM(H11:H16)</f>
        <v>20.134999999999998</v>
      </c>
      <c r="I18" s="33">
        <f t="shared" ref="I18:J18" si="0">SUM(I11:I16)</f>
        <v>16.715</v>
      </c>
      <c r="J18" s="33">
        <f t="shared" si="0"/>
        <v>92.600000000000009</v>
      </c>
      <c r="K18" s="135">
        <f>SUM(K11:L17)</f>
        <v>570.57000000000005</v>
      </c>
      <c r="L18" s="135"/>
      <c r="M18" s="33">
        <f t="shared" ref="M18" si="1">SUM(M11:M16)</f>
        <v>23.470000000000002</v>
      </c>
      <c r="N18" s="42"/>
    </row>
    <row r="19" spans="1:14" ht="15.75" customHeight="1" x14ac:dyDescent="0.3">
      <c r="A19" s="31"/>
      <c r="B19" s="131" t="s">
        <v>20</v>
      </c>
      <c r="C19" s="131"/>
      <c r="D19" s="131"/>
      <c r="E19" s="131"/>
      <c r="F19" s="131"/>
      <c r="G19" s="35"/>
      <c r="H19" s="41"/>
      <c r="I19" s="41"/>
      <c r="J19" s="41"/>
      <c r="K19" s="123"/>
      <c r="L19" s="123"/>
      <c r="M19" s="41"/>
      <c r="N19" s="42"/>
    </row>
    <row r="20" spans="1:14" ht="18.75" x14ac:dyDescent="0.3">
      <c r="A20" s="31">
        <v>1</v>
      </c>
      <c r="B20" s="132" t="s">
        <v>111</v>
      </c>
      <c r="C20" s="133"/>
      <c r="D20" s="133"/>
      <c r="E20" s="133"/>
      <c r="F20" s="133"/>
      <c r="G20" s="35">
        <v>150</v>
      </c>
      <c r="H20" s="108">
        <v>3.48</v>
      </c>
      <c r="I20" s="108">
        <v>3</v>
      </c>
      <c r="J20" s="108">
        <v>5.04</v>
      </c>
      <c r="K20" s="123">
        <v>60.8</v>
      </c>
      <c r="L20" s="123"/>
      <c r="M20" s="108">
        <v>0.36</v>
      </c>
      <c r="N20" s="42">
        <v>401</v>
      </c>
    </row>
    <row r="21" spans="1:14" ht="18.75" x14ac:dyDescent="0.3">
      <c r="A21" s="31">
        <v>2</v>
      </c>
      <c r="B21" s="132" t="s">
        <v>48</v>
      </c>
      <c r="C21" s="132"/>
      <c r="D21" s="132"/>
      <c r="E21" s="132"/>
      <c r="F21" s="132"/>
      <c r="G21" s="35">
        <v>50</v>
      </c>
      <c r="H21" s="41">
        <v>3.95</v>
      </c>
      <c r="I21" s="41">
        <v>4.0599999999999996</v>
      </c>
      <c r="J21" s="41">
        <v>27.24</v>
      </c>
      <c r="K21" s="123">
        <v>161</v>
      </c>
      <c r="L21" s="123"/>
      <c r="M21" s="41"/>
      <c r="N21" s="42">
        <v>467</v>
      </c>
    </row>
    <row r="22" spans="1:14" x14ac:dyDescent="0.25">
      <c r="A22" s="31"/>
      <c r="B22" s="128" t="s">
        <v>16</v>
      </c>
      <c r="C22" s="128"/>
      <c r="D22" s="128"/>
      <c r="E22" s="128"/>
      <c r="F22" s="128"/>
      <c r="G22" s="35"/>
      <c r="H22" s="33">
        <f>SUM(H20:H21)</f>
        <v>7.43</v>
      </c>
      <c r="I22" s="33">
        <f t="shared" ref="I22:J22" si="2">SUM(I20:I21)</f>
        <v>7.06</v>
      </c>
      <c r="J22" s="33">
        <f t="shared" si="2"/>
        <v>32.28</v>
      </c>
      <c r="K22" s="120">
        <f>SUM(K20:L21)</f>
        <v>221.8</v>
      </c>
      <c r="L22" s="120"/>
      <c r="M22" s="33">
        <f t="shared" ref="M22" si="3">SUM(M20:M21)</f>
        <v>0.36</v>
      </c>
      <c r="N22" s="42"/>
    </row>
    <row r="23" spans="1:14" ht="14.25" customHeight="1" x14ac:dyDescent="0.3">
      <c r="A23" s="31"/>
      <c r="B23" s="131" t="s">
        <v>21</v>
      </c>
      <c r="C23" s="131"/>
      <c r="D23" s="131"/>
      <c r="E23" s="131"/>
      <c r="F23" s="131"/>
      <c r="G23" s="35"/>
      <c r="H23" s="41"/>
      <c r="I23" s="41"/>
      <c r="J23" s="41"/>
      <c r="K23" s="123"/>
      <c r="L23" s="123"/>
      <c r="M23" s="41"/>
      <c r="N23" s="42"/>
    </row>
    <row r="24" spans="1:14" ht="18.75" x14ac:dyDescent="0.3">
      <c r="A24" s="31">
        <v>1</v>
      </c>
      <c r="B24" s="132" t="s">
        <v>103</v>
      </c>
      <c r="C24" s="132"/>
      <c r="D24" s="132"/>
      <c r="E24" s="132"/>
      <c r="F24" s="132"/>
      <c r="G24" s="35">
        <v>160</v>
      </c>
      <c r="H24" s="41">
        <v>14.147</v>
      </c>
      <c r="I24" s="41">
        <v>9.093</v>
      </c>
      <c r="J24" s="41">
        <v>20.053000000000001</v>
      </c>
      <c r="K24" s="123">
        <v>218.667</v>
      </c>
      <c r="L24" s="123"/>
      <c r="M24" s="41">
        <v>10.72</v>
      </c>
      <c r="N24" s="42">
        <v>298</v>
      </c>
    </row>
    <row r="25" spans="1:14" ht="18.75" x14ac:dyDescent="0.3">
      <c r="A25" s="31">
        <v>2</v>
      </c>
      <c r="B25" s="132" t="s">
        <v>112</v>
      </c>
      <c r="C25" s="132"/>
      <c r="D25" s="132"/>
      <c r="E25" s="132"/>
      <c r="F25" s="132"/>
      <c r="G25" s="35">
        <v>50</v>
      </c>
      <c r="H25" s="27">
        <v>0.88100000000000001</v>
      </c>
      <c r="I25" s="27">
        <v>2.4980000000000002</v>
      </c>
      <c r="J25" s="27">
        <v>3.512</v>
      </c>
      <c r="K25" s="123">
        <v>40.049999999999997</v>
      </c>
      <c r="L25" s="123"/>
      <c r="M25" s="94">
        <v>0.66900000000000004</v>
      </c>
      <c r="N25" s="42">
        <v>355</v>
      </c>
    </row>
    <row r="26" spans="1:14" ht="18.75" x14ac:dyDescent="0.3">
      <c r="A26" s="31">
        <v>3</v>
      </c>
      <c r="B26" s="132" t="s">
        <v>77</v>
      </c>
      <c r="C26" s="132"/>
      <c r="D26" s="132"/>
      <c r="E26" s="132"/>
      <c r="F26" s="132"/>
      <c r="G26" s="35">
        <v>150</v>
      </c>
      <c r="H26" s="41">
        <v>2.33</v>
      </c>
      <c r="I26" s="41">
        <v>2</v>
      </c>
      <c r="J26" s="41">
        <v>10.63</v>
      </c>
      <c r="K26" s="123">
        <v>70</v>
      </c>
      <c r="L26" s="123"/>
      <c r="M26" s="41">
        <v>1</v>
      </c>
      <c r="N26" s="42">
        <v>395</v>
      </c>
    </row>
    <row r="27" spans="1:14" ht="18.75" x14ac:dyDescent="0.3">
      <c r="A27" s="31">
        <v>4</v>
      </c>
      <c r="B27" s="132" t="s">
        <v>114</v>
      </c>
      <c r="C27" s="132"/>
      <c r="D27" s="132"/>
      <c r="E27" s="132"/>
      <c r="F27" s="132"/>
      <c r="G27" s="100">
        <v>20</v>
      </c>
      <c r="H27" s="90">
        <v>1.35</v>
      </c>
      <c r="I27" s="90">
        <v>0.57999999999999996</v>
      </c>
      <c r="J27" s="90">
        <v>10.1</v>
      </c>
      <c r="K27" s="124">
        <v>52.6</v>
      </c>
      <c r="L27" s="124"/>
      <c r="M27" s="90">
        <v>0.01</v>
      </c>
      <c r="N27" s="4"/>
    </row>
    <row r="28" spans="1:14" x14ac:dyDescent="0.25">
      <c r="A28" s="31"/>
      <c r="B28" s="128" t="s">
        <v>16</v>
      </c>
      <c r="C28" s="128"/>
      <c r="D28" s="128"/>
      <c r="E28" s="128"/>
      <c r="F28" s="128"/>
      <c r="G28" s="35"/>
      <c r="H28" s="33">
        <f>SUM(H24:H27)</f>
        <v>18.708000000000002</v>
      </c>
      <c r="I28" s="33">
        <f t="shared" ref="I28:M28" si="4">SUM(I24:I27)</f>
        <v>14.171000000000001</v>
      </c>
      <c r="J28" s="33">
        <f t="shared" si="4"/>
        <v>44.295000000000002</v>
      </c>
      <c r="K28" s="120">
        <f t="shared" si="4"/>
        <v>381.31700000000001</v>
      </c>
      <c r="L28" s="120">
        <f t="shared" si="4"/>
        <v>0</v>
      </c>
      <c r="M28" s="33">
        <f t="shared" si="4"/>
        <v>12.399000000000001</v>
      </c>
      <c r="N28" s="42"/>
    </row>
    <row r="29" spans="1:14" ht="19.5" thickBot="1" x14ac:dyDescent="0.35">
      <c r="A29" s="43"/>
      <c r="B29" s="129" t="s">
        <v>22</v>
      </c>
      <c r="C29" s="129"/>
      <c r="D29" s="129"/>
      <c r="E29" s="129"/>
      <c r="F29" s="129"/>
      <c r="G29" s="44">
        <v>1650</v>
      </c>
      <c r="H29" s="198">
        <f>H8+H9+H18+H22+H28</f>
        <v>54.817999999999998</v>
      </c>
      <c r="I29" s="45">
        <f>I8+I18+I22+I28+I9</f>
        <v>46.341000000000001</v>
      </c>
      <c r="J29" s="45">
        <f>J8+J18+J22+J28+J9</f>
        <v>247.77500000000003</v>
      </c>
      <c r="K29" s="121">
        <f>K8+K18+K22+K28+K9</f>
        <v>1566.567</v>
      </c>
      <c r="L29" s="121"/>
      <c r="M29" s="45">
        <f>M8+M18+M22+M28+M9</f>
        <v>40.334000000000003</v>
      </c>
      <c r="N29" s="46"/>
    </row>
    <row r="30" spans="1:14" x14ac:dyDescent="0.25">
      <c r="B30" s="130"/>
      <c r="C30" s="130"/>
      <c r="D30" s="130"/>
      <c r="E30" s="130"/>
      <c r="F30" s="130"/>
      <c r="K30" s="122"/>
      <c r="L30" s="122"/>
    </row>
    <row r="31" spans="1:14" x14ac:dyDescent="0.25">
      <c r="B31" s="1"/>
      <c r="C31" s="1"/>
      <c r="D31" s="1"/>
      <c r="E31" s="1"/>
      <c r="F31" s="1"/>
      <c r="K31" s="1"/>
      <c r="L31" s="1"/>
    </row>
    <row r="32" spans="1:14" x14ac:dyDescent="0.25">
      <c r="B32" s="1"/>
      <c r="C32" s="1"/>
      <c r="D32" s="1"/>
      <c r="E32" s="1"/>
      <c r="F32" s="1"/>
      <c r="K32" s="1"/>
      <c r="L32" s="1"/>
    </row>
    <row r="33" spans="2:6" x14ac:dyDescent="0.25">
      <c r="B33" s="1"/>
      <c r="C33" s="1"/>
      <c r="D33" s="1"/>
      <c r="E33" s="1"/>
      <c r="F33" s="1"/>
    </row>
  </sheetData>
  <mergeCells count="59">
    <mergeCell ref="B9:F9"/>
    <mergeCell ref="K9:L9"/>
    <mergeCell ref="K10:L10"/>
    <mergeCell ref="K4:L4"/>
    <mergeCell ref="K5:L5"/>
    <mergeCell ref="K7:L7"/>
    <mergeCell ref="K8:L8"/>
    <mergeCell ref="B10:F10"/>
    <mergeCell ref="B2:F2"/>
    <mergeCell ref="B3:F3"/>
    <mergeCell ref="B7:F7"/>
    <mergeCell ref="H2:J2"/>
    <mergeCell ref="K2:L2"/>
    <mergeCell ref="K3:L3"/>
    <mergeCell ref="B4:F4"/>
    <mergeCell ref="B6:F6"/>
    <mergeCell ref="K6:L6"/>
    <mergeCell ref="B16:F16"/>
    <mergeCell ref="K11:L11"/>
    <mergeCell ref="K12:L12"/>
    <mergeCell ref="K13:L13"/>
    <mergeCell ref="K14:L14"/>
    <mergeCell ref="K15:L15"/>
    <mergeCell ref="K16:L16"/>
    <mergeCell ref="B11:F11"/>
    <mergeCell ref="B12:F12"/>
    <mergeCell ref="B13:F13"/>
    <mergeCell ref="B14:F14"/>
    <mergeCell ref="B15:F15"/>
    <mergeCell ref="B19:F19"/>
    <mergeCell ref="B20:F20"/>
    <mergeCell ref="B21:F21"/>
    <mergeCell ref="B22:F22"/>
    <mergeCell ref="K17:L17"/>
    <mergeCell ref="K18:L18"/>
    <mergeCell ref="B17:F17"/>
    <mergeCell ref="B18:F18"/>
    <mergeCell ref="B30:F30"/>
    <mergeCell ref="B23:F23"/>
    <mergeCell ref="B24:F24"/>
    <mergeCell ref="B25:F25"/>
    <mergeCell ref="B26:F26"/>
    <mergeCell ref="B27:F27"/>
    <mergeCell ref="A1:N1"/>
    <mergeCell ref="K28:L28"/>
    <mergeCell ref="K29:L29"/>
    <mergeCell ref="K30:L30"/>
    <mergeCell ref="K23:L23"/>
    <mergeCell ref="K24:L24"/>
    <mergeCell ref="K25:L25"/>
    <mergeCell ref="K26:L26"/>
    <mergeCell ref="K27:L27"/>
    <mergeCell ref="K19:L19"/>
    <mergeCell ref="K20:L20"/>
    <mergeCell ref="K21:L21"/>
    <mergeCell ref="K22:L22"/>
    <mergeCell ref="B8:F8"/>
    <mergeCell ref="B28:F28"/>
    <mergeCell ref="B29:F2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26" sqref="H26"/>
    </sheetView>
  </sheetViews>
  <sheetFormatPr defaultRowHeight="15" x14ac:dyDescent="0.25"/>
  <cols>
    <col min="1" max="1" width="4.285156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17" t="s">
        <v>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8.75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8.75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10</v>
      </c>
      <c r="N3" s="34" t="s">
        <v>12</v>
      </c>
    </row>
    <row r="4" spans="1:14" ht="18.75" x14ac:dyDescent="0.3">
      <c r="A4" s="31">
        <v>1</v>
      </c>
      <c r="B4" s="140" t="s">
        <v>91</v>
      </c>
      <c r="C4" s="141"/>
      <c r="D4" s="141"/>
      <c r="E4" s="141"/>
      <c r="F4" s="142"/>
      <c r="G4" s="72" t="s">
        <v>179</v>
      </c>
      <c r="H4" s="109">
        <v>4.5</v>
      </c>
      <c r="I4" s="109">
        <v>6.26</v>
      </c>
      <c r="J4" s="109">
        <v>13.25</v>
      </c>
      <c r="K4" s="134">
        <v>126.63</v>
      </c>
      <c r="L4" s="134"/>
      <c r="M4" s="112">
        <v>7.0000000000000007E-2</v>
      </c>
      <c r="N4" s="5">
        <v>3</v>
      </c>
    </row>
    <row r="5" spans="1:14" ht="18.75" x14ac:dyDescent="0.3">
      <c r="A5" s="31">
        <v>2</v>
      </c>
      <c r="B5" s="140" t="s">
        <v>173</v>
      </c>
      <c r="C5" s="141"/>
      <c r="D5" s="141"/>
      <c r="E5" s="141"/>
      <c r="F5" s="142"/>
      <c r="G5" s="51">
        <v>158</v>
      </c>
      <c r="H5" s="26">
        <v>3.4</v>
      </c>
      <c r="I5" s="26">
        <v>0.33</v>
      </c>
      <c r="J5" s="26">
        <v>0.11</v>
      </c>
      <c r="K5" s="134">
        <v>108.13</v>
      </c>
      <c r="L5" s="134"/>
      <c r="M5" s="40">
        <v>0</v>
      </c>
      <c r="N5" s="47">
        <v>168</v>
      </c>
    </row>
    <row r="6" spans="1:14" ht="18.75" x14ac:dyDescent="0.3">
      <c r="A6" s="31">
        <v>3</v>
      </c>
      <c r="B6" s="132" t="s">
        <v>77</v>
      </c>
      <c r="C6" s="132"/>
      <c r="D6" s="132"/>
      <c r="E6" s="132"/>
      <c r="F6" s="132"/>
      <c r="G6" s="35">
        <v>150</v>
      </c>
      <c r="H6" s="41">
        <v>2.33</v>
      </c>
      <c r="I6" s="41">
        <v>2</v>
      </c>
      <c r="J6" s="41">
        <v>10.63</v>
      </c>
      <c r="K6" s="123">
        <v>70</v>
      </c>
      <c r="L6" s="123"/>
      <c r="M6" s="41">
        <v>1</v>
      </c>
      <c r="N6" s="50">
        <v>395</v>
      </c>
    </row>
    <row r="7" spans="1:14" x14ac:dyDescent="0.25">
      <c r="A7" s="31"/>
      <c r="B7" s="125" t="s">
        <v>16</v>
      </c>
      <c r="C7" s="126"/>
      <c r="D7" s="126"/>
      <c r="E7" s="126"/>
      <c r="F7" s="127"/>
      <c r="G7" s="35"/>
      <c r="H7" s="33">
        <f>SUM(H4:H6)</f>
        <v>10.23</v>
      </c>
      <c r="I7" s="33">
        <f t="shared" ref="I7:M7" si="0">SUM(I4:I6)</f>
        <v>8.59</v>
      </c>
      <c r="J7" s="33">
        <f t="shared" si="0"/>
        <v>23.990000000000002</v>
      </c>
      <c r="K7" s="120">
        <f>SUM(K4:L6)</f>
        <v>304.76</v>
      </c>
      <c r="L7" s="120"/>
      <c r="M7" s="33">
        <f t="shared" si="0"/>
        <v>1.07</v>
      </c>
      <c r="N7" s="47"/>
    </row>
    <row r="8" spans="1:14" x14ac:dyDescent="0.25">
      <c r="A8" s="91"/>
      <c r="B8" s="125" t="s">
        <v>115</v>
      </c>
      <c r="C8" s="126"/>
      <c r="D8" s="126"/>
      <c r="E8" s="126"/>
      <c r="F8" s="127"/>
      <c r="G8" s="35">
        <v>180</v>
      </c>
      <c r="H8" s="115">
        <v>0.9</v>
      </c>
      <c r="I8" s="115">
        <v>0</v>
      </c>
      <c r="J8" s="115">
        <v>18.18</v>
      </c>
      <c r="K8" s="134">
        <v>76.8</v>
      </c>
      <c r="L8" s="134"/>
      <c r="M8" s="115">
        <v>3.6</v>
      </c>
      <c r="N8" s="39">
        <v>399</v>
      </c>
    </row>
    <row r="9" spans="1:14" ht="18.75" x14ac:dyDescent="0.3">
      <c r="A9" s="31"/>
      <c r="B9" s="131" t="s">
        <v>17</v>
      </c>
      <c r="C9" s="131"/>
      <c r="D9" s="131"/>
      <c r="E9" s="131"/>
      <c r="F9" s="131"/>
      <c r="G9" s="35"/>
      <c r="H9" s="40"/>
      <c r="I9" s="40"/>
      <c r="J9" s="40"/>
      <c r="K9" s="145"/>
      <c r="L9" s="146"/>
      <c r="M9" s="40"/>
      <c r="N9" s="47"/>
    </row>
    <row r="10" spans="1:14" ht="15.75" x14ac:dyDescent="0.25">
      <c r="A10" s="31">
        <v>1</v>
      </c>
      <c r="B10" s="173" t="s">
        <v>98</v>
      </c>
      <c r="C10" s="173"/>
      <c r="D10" s="173"/>
      <c r="E10" s="173"/>
      <c r="F10" s="173"/>
      <c r="G10" s="35">
        <v>50</v>
      </c>
      <c r="H10" s="83">
        <v>0.98499999999999999</v>
      </c>
      <c r="I10" s="83">
        <v>2.62</v>
      </c>
      <c r="J10" s="83">
        <v>4.8899999999999997</v>
      </c>
      <c r="K10" s="134">
        <v>47.1</v>
      </c>
      <c r="L10" s="134"/>
      <c r="M10" s="83">
        <v>7.83</v>
      </c>
      <c r="N10" s="5">
        <v>25</v>
      </c>
    </row>
    <row r="11" spans="1:14" ht="15.75" x14ac:dyDescent="0.25">
      <c r="A11" s="31">
        <v>2</v>
      </c>
      <c r="B11" s="173" t="s">
        <v>86</v>
      </c>
      <c r="C11" s="173"/>
      <c r="D11" s="173"/>
      <c r="E11" s="173"/>
      <c r="F11" s="173"/>
      <c r="G11" s="35" t="s">
        <v>87</v>
      </c>
      <c r="H11" s="40">
        <v>2.16</v>
      </c>
      <c r="I11" s="40">
        <v>2.2799999999999998</v>
      </c>
      <c r="J11" s="40">
        <v>13.72</v>
      </c>
      <c r="K11" s="134">
        <v>83.8</v>
      </c>
      <c r="L11" s="134"/>
      <c r="M11" s="40">
        <v>6.6</v>
      </c>
      <c r="N11" s="47">
        <v>82</v>
      </c>
    </row>
    <row r="12" spans="1:14" s="79" customFormat="1" ht="21" customHeight="1" x14ac:dyDescent="0.25">
      <c r="A12" s="56">
        <v>3</v>
      </c>
      <c r="B12" s="183" t="s">
        <v>68</v>
      </c>
      <c r="C12" s="183"/>
      <c r="D12" s="183"/>
      <c r="E12" s="183"/>
      <c r="F12" s="183"/>
      <c r="G12" s="57" t="s">
        <v>131</v>
      </c>
      <c r="H12" s="58">
        <v>8.1</v>
      </c>
      <c r="I12" s="58">
        <v>8.15</v>
      </c>
      <c r="J12" s="58">
        <v>17.100000000000001</v>
      </c>
      <c r="K12" s="184">
        <v>175.5</v>
      </c>
      <c r="L12" s="184"/>
      <c r="M12" s="58">
        <v>0.38</v>
      </c>
      <c r="N12" s="78" t="s">
        <v>88</v>
      </c>
    </row>
    <row r="13" spans="1:14" ht="18.75" x14ac:dyDescent="0.3">
      <c r="A13" s="31">
        <v>5</v>
      </c>
      <c r="B13" s="132" t="s">
        <v>47</v>
      </c>
      <c r="C13" s="132"/>
      <c r="D13" s="132"/>
      <c r="E13" s="132"/>
      <c r="F13" s="132"/>
      <c r="G13" s="35">
        <v>150</v>
      </c>
      <c r="H13" s="40">
        <v>0.33</v>
      </c>
      <c r="I13" s="40">
        <v>1.4999999999999999E-2</v>
      </c>
      <c r="J13" s="40">
        <v>20.82</v>
      </c>
      <c r="K13" s="134">
        <v>84.75</v>
      </c>
      <c r="L13" s="134"/>
      <c r="M13" s="40">
        <v>0.3</v>
      </c>
      <c r="N13" s="47">
        <v>376</v>
      </c>
    </row>
    <row r="14" spans="1:14" ht="18.75" x14ac:dyDescent="0.3">
      <c r="A14" s="31">
        <v>6</v>
      </c>
      <c r="B14" s="132" t="s">
        <v>176</v>
      </c>
      <c r="C14" s="132"/>
      <c r="D14" s="132"/>
      <c r="E14" s="132"/>
      <c r="F14" s="132"/>
      <c r="G14" s="35">
        <v>40</v>
      </c>
      <c r="H14" s="111">
        <v>2.8</v>
      </c>
      <c r="I14" s="111">
        <v>0.45</v>
      </c>
      <c r="J14" s="111">
        <v>16.11</v>
      </c>
      <c r="K14" s="134">
        <v>77.14</v>
      </c>
      <c r="L14" s="134"/>
      <c r="M14" s="111">
        <v>0</v>
      </c>
      <c r="N14" s="39"/>
    </row>
    <row r="15" spans="1:14" x14ac:dyDescent="0.25">
      <c r="A15" s="31"/>
      <c r="B15" s="128" t="s">
        <v>16</v>
      </c>
      <c r="C15" s="128"/>
      <c r="D15" s="128"/>
      <c r="E15" s="128"/>
      <c r="F15" s="128"/>
      <c r="G15" s="35"/>
      <c r="H15" s="33">
        <f>SUM(H10:H14)</f>
        <v>14.375</v>
      </c>
      <c r="I15" s="33">
        <f>SUM(I10:I14)</f>
        <v>13.515000000000001</v>
      </c>
      <c r="J15" s="33">
        <f>SUM(J10:J14)</f>
        <v>72.64</v>
      </c>
      <c r="K15" s="135">
        <f>SUM(K10:L14)</f>
        <v>468.28999999999996</v>
      </c>
      <c r="L15" s="135"/>
      <c r="M15" s="33">
        <f>SUM(M10:M14)</f>
        <v>15.110000000000001</v>
      </c>
      <c r="N15" s="50"/>
    </row>
    <row r="16" spans="1:14" ht="18.75" x14ac:dyDescent="0.3">
      <c r="A16" s="31"/>
      <c r="B16" s="131" t="s">
        <v>20</v>
      </c>
      <c r="C16" s="131"/>
      <c r="D16" s="131"/>
      <c r="E16" s="131"/>
      <c r="F16" s="131"/>
      <c r="G16" s="35"/>
      <c r="H16" s="41"/>
      <c r="I16" s="41"/>
      <c r="J16" s="41"/>
      <c r="K16" s="123"/>
      <c r="L16" s="123"/>
      <c r="M16" s="41"/>
      <c r="N16" s="50"/>
    </row>
    <row r="17" spans="1:14" ht="18.75" x14ac:dyDescent="0.3">
      <c r="A17" s="31">
        <v>1</v>
      </c>
      <c r="B17" s="132" t="s">
        <v>30</v>
      </c>
      <c r="C17" s="133"/>
      <c r="D17" s="133"/>
      <c r="E17" s="133"/>
      <c r="F17" s="133"/>
      <c r="G17" s="35">
        <v>150</v>
      </c>
      <c r="H17" s="108">
        <v>3.48</v>
      </c>
      <c r="I17" s="108">
        <v>3</v>
      </c>
      <c r="J17" s="108">
        <v>5.04</v>
      </c>
      <c r="K17" s="123">
        <v>60.8</v>
      </c>
      <c r="L17" s="123"/>
      <c r="M17" s="108">
        <v>0.36</v>
      </c>
      <c r="N17" s="42">
        <v>401</v>
      </c>
    </row>
    <row r="18" spans="1:14" ht="18.75" x14ac:dyDescent="0.3">
      <c r="A18" s="31"/>
      <c r="B18" s="132"/>
      <c r="C18" s="132"/>
      <c r="D18" s="132"/>
      <c r="E18" s="132"/>
      <c r="F18" s="132"/>
      <c r="G18" s="35"/>
      <c r="H18" s="41"/>
      <c r="I18" s="41"/>
      <c r="J18" s="41"/>
      <c r="K18" s="123"/>
      <c r="L18" s="123"/>
      <c r="M18" s="41"/>
      <c r="N18" s="50"/>
    </row>
    <row r="19" spans="1:14" x14ac:dyDescent="0.25">
      <c r="A19" s="31"/>
      <c r="B19" s="128" t="s">
        <v>16</v>
      </c>
      <c r="C19" s="128"/>
      <c r="D19" s="128"/>
      <c r="E19" s="128"/>
      <c r="F19" s="128"/>
      <c r="G19" s="35"/>
      <c r="H19" s="33">
        <f>SUM(H17:H18)</f>
        <v>3.48</v>
      </c>
      <c r="I19" s="33">
        <f t="shared" ref="I19:J19" si="1">SUM(I17:I18)</f>
        <v>3</v>
      </c>
      <c r="J19" s="33">
        <f t="shared" si="1"/>
        <v>5.04</v>
      </c>
      <c r="K19" s="120">
        <f>SUM(K17:L18)</f>
        <v>60.8</v>
      </c>
      <c r="L19" s="120"/>
      <c r="M19" s="33">
        <f t="shared" ref="M19" si="2">SUM(M17:M18)</f>
        <v>0.36</v>
      </c>
      <c r="N19" s="50"/>
    </row>
    <row r="20" spans="1:14" ht="18.75" x14ac:dyDescent="0.3">
      <c r="A20" s="31"/>
      <c r="B20" s="131" t="s">
        <v>21</v>
      </c>
      <c r="C20" s="131"/>
      <c r="D20" s="131"/>
      <c r="E20" s="131"/>
      <c r="F20" s="131"/>
      <c r="G20" s="35"/>
      <c r="H20" s="41"/>
      <c r="I20" s="41"/>
      <c r="J20" s="41"/>
      <c r="K20" s="123"/>
      <c r="L20" s="123"/>
      <c r="M20" s="41"/>
      <c r="N20" s="50"/>
    </row>
    <row r="21" spans="1:14" ht="18.75" hidden="1" x14ac:dyDescent="0.3">
      <c r="A21" s="31"/>
      <c r="B21" s="132"/>
      <c r="C21" s="132"/>
      <c r="D21" s="132"/>
      <c r="E21" s="132"/>
      <c r="F21" s="132"/>
      <c r="G21" s="35"/>
      <c r="H21" s="41"/>
      <c r="I21" s="41"/>
      <c r="J21" s="41"/>
      <c r="K21" s="123"/>
      <c r="L21" s="123"/>
      <c r="M21" s="41"/>
      <c r="N21" s="50"/>
    </row>
    <row r="22" spans="1:14" ht="18.75" x14ac:dyDescent="0.3">
      <c r="A22" s="31">
        <v>1</v>
      </c>
      <c r="B22" s="132" t="s">
        <v>69</v>
      </c>
      <c r="C22" s="132"/>
      <c r="D22" s="132"/>
      <c r="E22" s="132"/>
      <c r="F22" s="132"/>
      <c r="G22" s="35">
        <v>100</v>
      </c>
      <c r="H22" s="41">
        <v>13.98</v>
      </c>
      <c r="I22" s="41">
        <v>9.7100000000000009</v>
      </c>
      <c r="J22" s="41">
        <v>22.42</v>
      </c>
      <c r="K22" s="123">
        <v>233</v>
      </c>
      <c r="L22" s="123"/>
      <c r="M22" s="41">
        <v>0.3</v>
      </c>
      <c r="N22" s="50">
        <v>239</v>
      </c>
    </row>
    <row r="23" spans="1:14" ht="18.75" x14ac:dyDescent="0.3">
      <c r="A23" s="31">
        <v>2</v>
      </c>
      <c r="B23" s="132" t="s">
        <v>79</v>
      </c>
      <c r="C23" s="132"/>
      <c r="D23" s="132"/>
      <c r="E23" s="132"/>
      <c r="F23" s="132"/>
      <c r="G23" s="35">
        <v>50</v>
      </c>
      <c r="H23" s="113">
        <v>0.97</v>
      </c>
      <c r="I23" s="113">
        <v>2.2599999999999998</v>
      </c>
      <c r="J23" s="113">
        <v>6.63</v>
      </c>
      <c r="K23" s="123">
        <v>50.75</v>
      </c>
      <c r="L23" s="123"/>
      <c r="M23" s="108">
        <v>0.16</v>
      </c>
      <c r="N23" s="42">
        <v>351</v>
      </c>
    </row>
    <row r="24" spans="1:14" ht="18.75" x14ac:dyDescent="0.3">
      <c r="A24" s="31">
        <v>3</v>
      </c>
      <c r="B24" s="132" t="s">
        <v>174</v>
      </c>
      <c r="C24" s="132"/>
      <c r="D24" s="132"/>
      <c r="E24" s="132"/>
      <c r="F24" s="132"/>
      <c r="G24" s="35">
        <v>150</v>
      </c>
      <c r="H24" s="106">
        <v>0.67500000000000004</v>
      </c>
      <c r="I24" s="106">
        <v>4.4999999999999998E-2</v>
      </c>
      <c r="J24" s="106">
        <v>21.43</v>
      </c>
      <c r="K24" s="123">
        <v>88.8</v>
      </c>
      <c r="L24" s="123"/>
      <c r="M24" s="106">
        <v>0.36</v>
      </c>
      <c r="N24" s="50">
        <v>380</v>
      </c>
    </row>
    <row r="25" spans="1:14" x14ac:dyDescent="0.25">
      <c r="A25" s="31"/>
      <c r="B25" s="128" t="s">
        <v>16</v>
      </c>
      <c r="C25" s="128"/>
      <c r="D25" s="128"/>
      <c r="E25" s="128"/>
      <c r="F25" s="128"/>
      <c r="G25" s="35"/>
      <c r="H25" s="33">
        <f t="shared" ref="H25:M25" si="3">SUM(H22:H24)</f>
        <v>15.625000000000002</v>
      </c>
      <c r="I25" s="33">
        <f t="shared" si="3"/>
        <v>12.015000000000001</v>
      </c>
      <c r="J25" s="33">
        <f t="shared" si="3"/>
        <v>50.480000000000004</v>
      </c>
      <c r="K25" s="120">
        <f t="shared" si="3"/>
        <v>372.55</v>
      </c>
      <c r="L25" s="120">
        <f t="shared" si="3"/>
        <v>0</v>
      </c>
      <c r="M25" s="33">
        <f t="shared" si="3"/>
        <v>0.82</v>
      </c>
      <c r="N25" s="50"/>
    </row>
    <row r="26" spans="1:14" ht="16.5" thickBot="1" x14ac:dyDescent="0.3">
      <c r="A26" s="64"/>
      <c r="B26" s="185" t="s">
        <v>22</v>
      </c>
      <c r="C26" s="185"/>
      <c r="D26" s="185"/>
      <c r="E26" s="185"/>
      <c r="F26" s="185"/>
      <c r="G26" s="65">
        <v>1559</v>
      </c>
      <c r="H26" s="66">
        <f>H7+H15+H19+H25+H8</f>
        <v>44.61</v>
      </c>
      <c r="I26" s="66">
        <f>I7+I15+I19+I25+I8</f>
        <v>37.120000000000005</v>
      </c>
      <c r="J26" s="66">
        <f>J7+J15+J19+J25+J8</f>
        <v>170.33</v>
      </c>
      <c r="K26" s="186">
        <f>K7+K15+K19+K25+K8</f>
        <v>1283.1999999999998</v>
      </c>
      <c r="L26" s="186"/>
      <c r="M26" s="66">
        <f>M7+M15+M19+M25+M8</f>
        <v>20.96</v>
      </c>
      <c r="N26" s="67"/>
    </row>
    <row r="27" spans="1:14" ht="20.25" thickBot="1" x14ac:dyDescent="0.4">
      <c r="A27" s="179" t="s">
        <v>73</v>
      </c>
      <c r="B27" s="180"/>
      <c r="C27" s="180"/>
      <c r="D27" s="180"/>
      <c r="E27" s="180"/>
      <c r="F27" s="180"/>
      <c r="G27" s="68"/>
      <c r="H27" s="69">
        <f>сводная!$B$5</f>
        <v>48.614899999999999</v>
      </c>
      <c r="I27" s="69">
        <f>сводная!$A$5</f>
        <v>44.021100000000004</v>
      </c>
      <c r="J27" s="69">
        <f>сводная!$C$5</f>
        <v>177.3364</v>
      </c>
      <c r="K27" s="181">
        <f>сводная!$D$5</f>
        <v>1325.1306</v>
      </c>
      <c r="L27" s="182"/>
      <c r="M27" s="70">
        <v>36.65</v>
      </c>
      <c r="N27" s="71"/>
    </row>
  </sheetData>
  <mergeCells count="54">
    <mergeCell ref="B25:F25"/>
    <mergeCell ref="K25:L25"/>
    <mergeCell ref="B26:F26"/>
    <mergeCell ref="K26:L26"/>
    <mergeCell ref="B23:F23"/>
    <mergeCell ref="K23:L23"/>
    <mergeCell ref="B24:F24"/>
    <mergeCell ref="K24:L24"/>
    <mergeCell ref="B19:F19"/>
    <mergeCell ref="K19:L19"/>
    <mergeCell ref="B20:F20"/>
    <mergeCell ref="K20:L20"/>
    <mergeCell ref="B22:F22"/>
    <mergeCell ref="K22:L22"/>
    <mergeCell ref="B21:F21"/>
    <mergeCell ref="K21:L21"/>
    <mergeCell ref="B16:F16"/>
    <mergeCell ref="K16:L16"/>
    <mergeCell ref="B17:F17"/>
    <mergeCell ref="K17:L17"/>
    <mergeCell ref="B18:F18"/>
    <mergeCell ref="K18:L18"/>
    <mergeCell ref="B14:F14"/>
    <mergeCell ref="K14:L14"/>
    <mergeCell ref="B15:F15"/>
    <mergeCell ref="K15:L15"/>
    <mergeCell ref="B11:F11"/>
    <mergeCell ref="K11:L11"/>
    <mergeCell ref="B12:F12"/>
    <mergeCell ref="K12:L12"/>
    <mergeCell ref="B13:F13"/>
    <mergeCell ref="K13:L13"/>
    <mergeCell ref="A1:N1"/>
    <mergeCell ref="B2:F2"/>
    <mergeCell ref="H2:J2"/>
    <mergeCell ref="K2:L2"/>
    <mergeCell ref="B3:F3"/>
    <mergeCell ref="K3:L3"/>
    <mergeCell ref="A27:F27"/>
    <mergeCell ref="K27:L27"/>
    <mergeCell ref="B4:F4"/>
    <mergeCell ref="K4:L4"/>
    <mergeCell ref="B5:F5"/>
    <mergeCell ref="K5:L5"/>
    <mergeCell ref="B6:F6"/>
    <mergeCell ref="K6:L6"/>
    <mergeCell ref="K7:L7"/>
    <mergeCell ref="B9:F9"/>
    <mergeCell ref="K9:L9"/>
    <mergeCell ref="B10:F10"/>
    <mergeCell ref="K10:L10"/>
    <mergeCell ref="B8:F8"/>
    <mergeCell ref="K8:L8"/>
    <mergeCell ref="B7:F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J11" sqref="J11"/>
    </sheetView>
  </sheetViews>
  <sheetFormatPr defaultRowHeight="15" x14ac:dyDescent="0.25"/>
  <cols>
    <col min="7" max="7" width="0.140625" customWidth="1"/>
    <col min="8" max="9" width="9.140625" hidden="1" customWidth="1"/>
    <col min="10" max="26" width="9.140625" customWidth="1"/>
  </cols>
  <sheetData>
    <row r="1" spans="1:13" ht="18.75" x14ac:dyDescent="0.3">
      <c r="B1" s="187" t="s">
        <v>39</v>
      </c>
      <c r="C1" s="187"/>
      <c r="D1" s="187"/>
      <c r="E1" s="187"/>
    </row>
    <row r="2" spans="1:13" ht="15.75" thickBot="1" x14ac:dyDescent="0.3"/>
    <row r="3" spans="1:13" x14ac:dyDescent="0.25">
      <c r="A3" s="193" t="s">
        <v>4</v>
      </c>
      <c r="B3" s="194"/>
      <c r="C3" s="194"/>
      <c r="D3" s="194" t="s">
        <v>13</v>
      </c>
      <c r="E3" s="194"/>
      <c r="F3" s="7" t="s">
        <v>9</v>
      </c>
    </row>
    <row r="4" spans="1:13" x14ac:dyDescent="0.25">
      <c r="A4" s="8" t="s">
        <v>6</v>
      </c>
      <c r="B4" s="9" t="s">
        <v>5</v>
      </c>
      <c r="C4" s="9" t="s">
        <v>7</v>
      </c>
      <c r="D4" s="195" t="s">
        <v>8</v>
      </c>
      <c r="E4" s="195"/>
      <c r="F4" s="10" t="s">
        <v>10</v>
      </c>
    </row>
    <row r="5" spans="1:13" ht="15.75" thickBot="1" x14ac:dyDescent="0.3">
      <c r="A5" s="22">
        <f>AVERAGE('1 день'!I29,'2 день'!I29,'4 день'!I27,'4 день'!I27,'5 день'!I27,'6 день'!H28,'7 день'!I26,'8 день'!I27,'9 день'!I27,'10 день'!I26)</f>
        <v>44.021100000000004</v>
      </c>
      <c r="B5" s="23">
        <f>AVERAGE('1 день'!H29,'2 день'!H29,'3 день'!H27,'4 день'!H27,'5 день'!H27,'6 день'!H28,'7 день'!H26,'8 день'!H27,'9 день'!H27,'10 день'!H26)</f>
        <v>48.614899999999999</v>
      </c>
      <c r="C5" s="23">
        <f>AVERAGE('1 день'!J29,'2 день'!J29,'3 день'!J27,'4 день'!J27,'5 день'!J27,'6 день'!J28,'7 день'!J26,'8 день'!J27,'9 день'!J27,'10 день'!J26)</f>
        <v>177.3364</v>
      </c>
      <c r="D5" s="196">
        <f>AVERAGE('1 день'!K29:L29,'2 день'!K29:L29,'3 день'!K27:L27,'4 день'!K27:L27,'5 день'!K27:L27,'6 день'!K28:L28,'7 день'!K26:L26,'8 день'!K27:L27,'9 день'!K27:L27,'10 день'!K26:L26)</f>
        <v>1325.1306</v>
      </c>
      <c r="E5" s="197"/>
      <c r="F5" s="11">
        <f>AVERAGE('1 день'!M29,'2 день'!M29,'3 день'!M27,'4 день'!M27,'5 день'!M27,'6 день'!M28,'7 день'!M26,'8 день'!M27,'9 день'!M27,'10 день'!M26)</f>
        <v>46.770549999999993</v>
      </c>
    </row>
    <row r="6" spans="1:13" x14ac:dyDescent="0.25">
      <c r="A6" s="16"/>
      <c r="B6" s="17"/>
      <c r="C6" s="18" t="s">
        <v>42</v>
      </c>
      <c r="D6" s="18" t="s">
        <v>41</v>
      </c>
      <c r="E6" s="18" t="s">
        <v>43</v>
      </c>
      <c r="F6" s="13" t="s">
        <v>45</v>
      </c>
      <c r="J6" s="12"/>
      <c r="K6" s="12"/>
      <c r="L6" s="12"/>
      <c r="M6" s="12"/>
    </row>
    <row r="7" spans="1:13" x14ac:dyDescent="0.25">
      <c r="A7" s="19" t="s">
        <v>40</v>
      </c>
      <c r="B7" s="15"/>
      <c r="C7" s="2">
        <v>56</v>
      </c>
      <c r="D7" s="2">
        <v>59</v>
      </c>
      <c r="E7" s="2">
        <v>215</v>
      </c>
      <c r="F7" s="4">
        <v>1560</v>
      </c>
      <c r="G7" s="15"/>
      <c r="H7" s="15"/>
      <c r="I7" s="15"/>
      <c r="J7" s="12"/>
      <c r="K7" s="12"/>
      <c r="L7" s="12"/>
      <c r="M7" s="12"/>
    </row>
    <row r="8" spans="1:13" ht="15.75" thickBot="1" x14ac:dyDescent="0.3">
      <c r="A8" s="6" t="s">
        <v>44</v>
      </c>
      <c r="B8" s="20"/>
      <c r="C8" s="190">
        <v>0.1</v>
      </c>
      <c r="D8" s="191"/>
      <c r="E8" s="191"/>
      <c r="F8" s="192"/>
      <c r="G8" s="14"/>
      <c r="H8" s="14"/>
      <c r="I8" s="14"/>
      <c r="J8" s="188"/>
      <c r="K8" s="189"/>
      <c r="L8" s="189"/>
      <c r="M8" s="189"/>
    </row>
    <row r="9" spans="1:13" x14ac:dyDescent="0.25">
      <c r="C9">
        <v>44</v>
      </c>
      <c r="D9">
        <v>49</v>
      </c>
      <c r="E9">
        <v>176</v>
      </c>
      <c r="F9">
        <v>1320</v>
      </c>
      <c r="J9" s="12" t="s">
        <v>183</v>
      </c>
      <c r="K9" s="12"/>
      <c r="L9" s="12"/>
      <c r="M9" s="12"/>
    </row>
    <row r="10" spans="1:13" x14ac:dyDescent="0.25">
      <c r="C10">
        <v>51</v>
      </c>
      <c r="D10">
        <v>53</v>
      </c>
      <c r="E10">
        <v>194</v>
      </c>
      <c r="F10">
        <v>1404</v>
      </c>
      <c r="J10" t="s">
        <v>184</v>
      </c>
    </row>
  </sheetData>
  <mergeCells count="7">
    <mergeCell ref="B1:E1"/>
    <mergeCell ref="J8:M8"/>
    <mergeCell ref="C8:F8"/>
    <mergeCell ref="A3:C3"/>
    <mergeCell ref="D3:E3"/>
    <mergeCell ref="D4:E4"/>
    <mergeCell ref="D5:E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B2" workbookViewId="0">
      <selection activeCell="G29" sqref="G29"/>
    </sheetView>
  </sheetViews>
  <sheetFormatPr defaultRowHeight="15" x14ac:dyDescent="0.25"/>
  <cols>
    <col min="1" max="1" width="5" customWidth="1"/>
    <col min="6" max="6" width="7.7109375" customWidth="1"/>
    <col min="7" max="7" width="10.140625" bestFit="1" customWidth="1"/>
    <col min="8" max="8" width="11.5703125" bestFit="1" customWidth="1"/>
    <col min="14" max="14" width="11.28515625" bestFit="1" customWidth="1"/>
  </cols>
  <sheetData>
    <row r="1" spans="1:14" ht="18.75" customHeight="1" thickBot="1" x14ac:dyDescent="0.35">
      <c r="A1" s="117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8.75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3.5" customHeight="1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10</v>
      </c>
      <c r="N3" s="34" t="s">
        <v>12</v>
      </c>
    </row>
    <row r="4" spans="1:14" ht="18.75" x14ac:dyDescent="0.3">
      <c r="A4" s="31">
        <v>1</v>
      </c>
      <c r="B4" s="140" t="s">
        <v>116</v>
      </c>
      <c r="C4" s="141"/>
      <c r="D4" s="141"/>
      <c r="E4" s="141"/>
      <c r="F4" s="142"/>
      <c r="G4" s="72" t="s">
        <v>106</v>
      </c>
      <c r="H4" s="24">
        <v>4.62</v>
      </c>
      <c r="I4" s="24">
        <v>6.72</v>
      </c>
      <c r="J4" s="24">
        <v>14.23</v>
      </c>
      <c r="K4" s="134">
        <v>135.9</v>
      </c>
      <c r="L4" s="134"/>
      <c r="M4" s="25">
        <v>7.0000000000000007E-2</v>
      </c>
      <c r="N4" s="5">
        <v>3</v>
      </c>
    </row>
    <row r="5" spans="1:14" ht="18.75" x14ac:dyDescent="0.3">
      <c r="A5" s="31">
        <v>2</v>
      </c>
      <c r="B5" s="140" t="s">
        <v>49</v>
      </c>
      <c r="C5" s="141"/>
      <c r="D5" s="141"/>
      <c r="E5" s="141"/>
      <c r="F5" s="142"/>
      <c r="G5" s="51">
        <v>158</v>
      </c>
      <c r="H5" s="24">
        <v>4.2750000000000004</v>
      </c>
      <c r="I5" s="24">
        <v>1.2150000000000001</v>
      </c>
      <c r="J5" s="24">
        <v>0.63</v>
      </c>
      <c r="K5" s="134">
        <v>129.19499999999999</v>
      </c>
      <c r="L5" s="134"/>
      <c r="M5" s="38">
        <v>0</v>
      </c>
      <c r="N5" s="47">
        <v>168</v>
      </c>
    </row>
    <row r="6" spans="1:14" ht="18.75" x14ac:dyDescent="0.3">
      <c r="A6" s="31">
        <v>3</v>
      </c>
      <c r="B6" s="140" t="s">
        <v>117</v>
      </c>
      <c r="C6" s="141"/>
      <c r="D6" s="141"/>
      <c r="E6" s="141"/>
      <c r="F6" s="142"/>
      <c r="G6" s="51">
        <v>25</v>
      </c>
      <c r="H6" s="104">
        <v>0.25</v>
      </c>
      <c r="I6" s="104">
        <v>0</v>
      </c>
      <c r="J6" s="104">
        <v>20.38</v>
      </c>
      <c r="K6" s="143">
        <v>77.5</v>
      </c>
      <c r="L6" s="144"/>
      <c r="M6" s="105">
        <v>0</v>
      </c>
      <c r="N6" s="47"/>
    </row>
    <row r="7" spans="1:14" ht="18.75" x14ac:dyDescent="0.3">
      <c r="A7" s="31">
        <v>4</v>
      </c>
      <c r="B7" s="138" t="s">
        <v>80</v>
      </c>
      <c r="C7" s="138"/>
      <c r="D7" s="138"/>
      <c r="E7" s="138"/>
      <c r="F7" s="138"/>
      <c r="G7" s="35">
        <v>150</v>
      </c>
      <c r="H7" s="111">
        <v>2.6549999999999998</v>
      </c>
      <c r="I7" s="111">
        <v>2.33</v>
      </c>
      <c r="J7" s="111">
        <v>11.31</v>
      </c>
      <c r="K7" s="147">
        <v>77</v>
      </c>
      <c r="L7" s="147"/>
      <c r="M7" s="111">
        <v>1.19</v>
      </c>
      <c r="N7" s="39">
        <v>394</v>
      </c>
    </row>
    <row r="8" spans="1:14" x14ac:dyDescent="0.25">
      <c r="A8" s="31"/>
      <c r="B8" s="125" t="s">
        <v>16</v>
      </c>
      <c r="C8" s="126"/>
      <c r="D8" s="126"/>
      <c r="E8" s="126"/>
      <c r="F8" s="127"/>
      <c r="G8" s="35"/>
      <c r="H8" s="33">
        <f>SUM(H4:H7)</f>
        <v>11.799999999999999</v>
      </c>
      <c r="I8" s="33">
        <f>SUM(I4:I7)</f>
        <v>10.265000000000001</v>
      </c>
      <c r="J8" s="33">
        <f>SUM(J4:J7)</f>
        <v>46.550000000000004</v>
      </c>
      <c r="K8" s="120">
        <f>SUM(K4:L7)</f>
        <v>419.59500000000003</v>
      </c>
      <c r="L8" s="120"/>
      <c r="M8" s="33">
        <f>SUM(M4:M7)</f>
        <v>1.26</v>
      </c>
      <c r="N8" s="47"/>
    </row>
    <row r="9" spans="1:14" x14ac:dyDescent="0.25">
      <c r="A9" s="31"/>
      <c r="B9" s="125" t="s">
        <v>119</v>
      </c>
      <c r="C9" s="126"/>
      <c r="D9" s="126"/>
      <c r="E9" s="126"/>
      <c r="F9" s="127"/>
      <c r="G9" s="52">
        <v>120</v>
      </c>
      <c r="H9" s="48">
        <v>1.08</v>
      </c>
      <c r="I9" s="48">
        <v>0.36</v>
      </c>
      <c r="J9" s="48">
        <v>15.12</v>
      </c>
      <c r="K9" s="152">
        <v>68.400000000000006</v>
      </c>
      <c r="L9" s="153"/>
      <c r="M9" s="48">
        <v>7.2</v>
      </c>
      <c r="N9" s="49">
        <v>368</v>
      </c>
    </row>
    <row r="10" spans="1:14" ht="15.75" customHeight="1" x14ac:dyDescent="0.3">
      <c r="A10" s="31"/>
      <c r="B10" s="131" t="s">
        <v>17</v>
      </c>
      <c r="C10" s="131"/>
      <c r="D10" s="131"/>
      <c r="E10" s="131"/>
      <c r="F10" s="131"/>
      <c r="G10" s="35"/>
      <c r="H10" s="38"/>
      <c r="I10" s="38"/>
      <c r="J10" s="38"/>
      <c r="K10" s="145"/>
      <c r="L10" s="146"/>
      <c r="M10" s="38"/>
      <c r="N10" s="47"/>
    </row>
    <row r="11" spans="1:14" x14ac:dyDescent="0.25">
      <c r="A11" s="31">
        <v>1</v>
      </c>
      <c r="B11" s="151" t="s">
        <v>93</v>
      </c>
      <c r="C11" s="151"/>
      <c r="D11" s="151"/>
      <c r="E11" s="151"/>
      <c r="F11" s="151"/>
      <c r="G11" s="35">
        <v>50</v>
      </c>
      <c r="H11" s="85">
        <v>0.6</v>
      </c>
      <c r="I11" s="85">
        <v>3.5</v>
      </c>
      <c r="J11" s="85">
        <v>3.7</v>
      </c>
      <c r="K11" s="136">
        <v>48.5</v>
      </c>
      <c r="L11" s="136"/>
      <c r="M11" s="85">
        <v>2</v>
      </c>
      <c r="N11" s="21"/>
    </row>
    <row r="12" spans="1:14" ht="18.75" x14ac:dyDescent="0.3">
      <c r="A12" s="31">
        <v>2</v>
      </c>
      <c r="B12" s="132" t="s">
        <v>120</v>
      </c>
      <c r="C12" s="132"/>
      <c r="D12" s="132"/>
      <c r="E12" s="132"/>
      <c r="F12" s="132"/>
      <c r="G12" s="35" t="s">
        <v>78</v>
      </c>
      <c r="H12" s="38">
        <v>1.32</v>
      </c>
      <c r="I12" s="38">
        <v>3.05</v>
      </c>
      <c r="J12" s="38">
        <v>7.16</v>
      </c>
      <c r="K12" s="134">
        <v>61.35</v>
      </c>
      <c r="L12" s="134"/>
      <c r="M12" s="38">
        <v>0.3</v>
      </c>
      <c r="N12" s="39" t="s">
        <v>50</v>
      </c>
    </row>
    <row r="13" spans="1:14" ht="18.75" x14ac:dyDescent="0.3">
      <c r="A13" s="31">
        <v>3</v>
      </c>
      <c r="B13" s="132" t="s">
        <v>121</v>
      </c>
      <c r="C13" s="132"/>
      <c r="D13" s="132"/>
      <c r="E13" s="132"/>
      <c r="F13" s="132"/>
      <c r="G13" s="35">
        <v>60</v>
      </c>
      <c r="H13" s="84">
        <v>9.43</v>
      </c>
      <c r="I13" s="84">
        <v>9.68</v>
      </c>
      <c r="J13" s="84">
        <v>10</v>
      </c>
      <c r="K13" s="134">
        <v>163.97</v>
      </c>
      <c r="L13" s="134"/>
      <c r="M13" s="84">
        <v>0.5</v>
      </c>
      <c r="N13" s="47">
        <v>305</v>
      </c>
    </row>
    <row r="14" spans="1:14" ht="18.75" customHeight="1" x14ac:dyDescent="0.3">
      <c r="A14" s="31">
        <v>4</v>
      </c>
      <c r="B14" s="148" t="s">
        <v>122</v>
      </c>
      <c r="C14" s="149"/>
      <c r="D14" s="149"/>
      <c r="E14" s="149"/>
      <c r="F14" s="150"/>
      <c r="G14" s="35">
        <v>100</v>
      </c>
      <c r="H14" s="105">
        <v>2.4340000000000002</v>
      </c>
      <c r="I14" s="105">
        <v>3.5830000000000002</v>
      </c>
      <c r="J14" s="105">
        <v>24.456</v>
      </c>
      <c r="K14" s="143">
        <v>139.80000000000001</v>
      </c>
      <c r="L14" s="144"/>
      <c r="M14" s="105">
        <v>0</v>
      </c>
      <c r="N14" s="47">
        <v>315</v>
      </c>
    </row>
    <row r="15" spans="1:14" ht="18.75" customHeight="1" x14ac:dyDescent="0.3">
      <c r="A15" s="31">
        <v>5</v>
      </c>
      <c r="B15" s="148" t="s">
        <v>123</v>
      </c>
      <c r="C15" s="149"/>
      <c r="D15" s="149"/>
      <c r="E15" s="149"/>
      <c r="F15" s="150"/>
      <c r="G15" s="35">
        <v>50</v>
      </c>
      <c r="H15" s="105">
        <v>0.57999999999999996</v>
      </c>
      <c r="I15" s="105">
        <v>2.1</v>
      </c>
      <c r="J15" s="105">
        <v>4</v>
      </c>
      <c r="K15" s="143">
        <v>37.25</v>
      </c>
      <c r="L15" s="144"/>
      <c r="M15" s="105">
        <v>1.19</v>
      </c>
      <c r="N15" s="47">
        <v>348</v>
      </c>
    </row>
    <row r="16" spans="1:14" ht="18.75" x14ac:dyDescent="0.3">
      <c r="A16" s="31">
        <v>6</v>
      </c>
      <c r="B16" s="132" t="s">
        <v>124</v>
      </c>
      <c r="C16" s="132"/>
      <c r="D16" s="132"/>
      <c r="E16" s="132"/>
      <c r="F16" s="132"/>
      <c r="G16" s="35">
        <v>150</v>
      </c>
      <c r="H16" s="38">
        <v>0.33</v>
      </c>
      <c r="I16" s="38">
        <v>7.4999999999999997E-2</v>
      </c>
      <c r="J16" s="38">
        <v>25.5</v>
      </c>
      <c r="K16" s="134">
        <v>103.95</v>
      </c>
      <c r="L16" s="134"/>
      <c r="M16" s="38">
        <v>9.6750000000000007</v>
      </c>
      <c r="N16" s="47">
        <v>374</v>
      </c>
    </row>
    <row r="17" spans="1:14" ht="18" customHeight="1" x14ac:dyDescent="0.3">
      <c r="A17" s="31">
        <v>7</v>
      </c>
      <c r="B17" s="132" t="s">
        <v>176</v>
      </c>
      <c r="C17" s="132"/>
      <c r="D17" s="132"/>
      <c r="E17" s="132"/>
      <c r="F17" s="132"/>
      <c r="G17" s="35">
        <v>40</v>
      </c>
      <c r="H17" s="111">
        <v>2.8</v>
      </c>
      <c r="I17" s="111">
        <v>0.45</v>
      </c>
      <c r="J17" s="111">
        <v>16.11</v>
      </c>
      <c r="K17" s="134">
        <v>77.14</v>
      </c>
      <c r="L17" s="134"/>
      <c r="M17" s="111">
        <v>0</v>
      </c>
      <c r="N17" s="39"/>
    </row>
    <row r="18" spans="1:14" hidden="1" x14ac:dyDescent="0.25">
      <c r="A18" s="31"/>
      <c r="B18" s="123"/>
      <c r="C18" s="123"/>
      <c r="D18" s="123"/>
      <c r="E18" s="123"/>
      <c r="F18" s="123"/>
      <c r="G18" s="35"/>
      <c r="H18" s="41"/>
      <c r="I18" s="41"/>
      <c r="J18" s="41"/>
      <c r="K18" s="134"/>
      <c r="L18" s="134"/>
      <c r="M18" s="41"/>
      <c r="N18" s="50"/>
    </row>
    <row r="19" spans="1:14" x14ac:dyDescent="0.25">
      <c r="A19" s="31"/>
      <c r="B19" s="128" t="s">
        <v>16</v>
      </c>
      <c r="C19" s="128"/>
      <c r="D19" s="128"/>
      <c r="E19" s="128"/>
      <c r="F19" s="128"/>
      <c r="G19" s="35"/>
      <c r="H19" s="33">
        <f>SUM(H11:H17)</f>
        <v>17.494</v>
      </c>
      <c r="I19" s="33">
        <f>SUM(I11:I17)</f>
        <v>22.438000000000002</v>
      </c>
      <c r="J19" s="33">
        <f>SUM(J11:J17)</f>
        <v>90.926000000000002</v>
      </c>
      <c r="K19" s="135">
        <f>SUM(K11:L18)</f>
        <v>631.96</v>
      </c>
      <c r="L19" s="135"/>
      <c r="M19" s="33">
        <f>SUM(M11:M17)</f>
        <v>13.665000000000001</v>
      </c>
      <c r="N19" s="50"/>
    </row>
    <row r="20" spans="1:14" ht="18.75" x14ac:dyDescent="0.3">
      <c r="A20" s="31"/>
      <c r="B20" s="131" t="s">
        <v>20</v>
      </c>
      <c r="C20" s="131"/>
      <c r="D20" s="131"/>
      <c r="E20" s="131"/>
      <c r="F20" s="131"/>
      <c r="G20" s="35"/>
      <c r="H20" s="41"/>
      <c r="I20" s="41"/>
      <c r="J20" s="41"/>
      <c r="K20" s="123"/>
      <c r="L20" s="123"/>
      <c r="M20" s="41"/>
      <c r="N20" s="50"/>
    </row>
    <row r="21" spans="1:14" ht="18.75" x14ac:dyDescent="0.3">
      <c r="A21" s="31">
        <v>1</v>
      </c>
      <c r="B21" s="132" t="s">
        <v>125</v>
      </c>
      <c r="C21" s="133"/>
      <c r="D21" s="133"/>
      <c r="E21" s="133"/>
      <c r="F21" s="133"/>
      <c r="G21" s="35">
        <v>150</v>
      </c>
      <c r="H21" s="108">
        <v>3.48</v>
      </c>
      <c r="I21" s="108">
        <v>3</v>
      </c>
      <c r="J21" s="108">
        <v>5.04</v>
      </c>
      <c r="K21" s="123">
        <v>60.8</v>
      </c>
      <c r="L21" s="123"/>
      <c r="M21" s="108">
        <v>0.36</v>
      </c>
      <c r="N21" s="42">
        <v>401</v>
      </c>
    </row>
    <row r="22" spans="1:14" x14ac:dyDescent="0.25">
      <c r="A22" s="31"/>
      <c r="B22" s="128" t="s">
        <v>16</v>
      </c>
      <c r="C22" s="128"/>
      <c r="D22" s="128"/>
      <c r="E22" s="128"/>
      <c r="F22" s="128"/>
      <c r="G22" s="35"/>
      <c r="H22" s="33">
        <f>SUM(H21:H21)</f>
        <v>3.48</v>
      </c>
      <c r="I22" s="33">
        <f>SUM(I21:I21)</f>
        <v>3</v>
      </c>
      <c r="J22" s="33">
        <f>SUM(J21:J21)</f>
        <v>5.04</v>
      </c>
      <c r="K22" s="120">
        <f>SUM(K21:L21)</f>
        <v>60.8</v>
      </c>
      <c r="L22" s="120"/>
      <c r="M22" s="33">
        <f>SUM(M21:M21)</f>
        <v>0.36</v>
      </c>
      <c r="N22" s="50"/>
    </row>
    <row r="23" spans="1:14" ht="14.25" customHeight="1" x14ac:dyDescent="0.3">
      <c r="A23" s="31"/>
      <c r="B23" s="131" t="s">
        <v>21</v>
      </c>
      <c r="C23" s="131"/>
      <c r="D23" s="131"/>
      <c r="E23" s="131"/>
      <c r="F23" s="131"/>
      <c r="G23" s="35"/>
      <c r="H23" s="41"/>
      <c r="I23" s="41"/>
      <c r="J23" s="41"/>
      <c r="K23" s="123"/>
      <c r="L23" s="123"/>
      <c r="M23" s="41"/>
      <c r="N23" s="50"/>
    </row>
    <row r="24" spans="1:14" ht="18.75" x14ac:dyDescent="0.3">
      <c r="A24" s="31">
        <v>1</v>
      </c>
      <c r="B24" s="132" t="s">
        <v>127</v>
      </c>
      <c r="C24" s="132"/>
      <c r="D24" s="132"/>
      <c r="E24" s="132"/>
      <c r="F24" s="132"/>
      <c r="G24" s="35">
        <v>60</v>
      </c>
      <c r="H24" s="41">
        <v>8.98</v>
      </c>
      <c r="I24" s="41">
        <v>2.68</v>
      </c>
      <c r="J24" s="41">
        <v>5.84</v>
      </c>
      <c r="K24" s="123">
        <v>82.99</v>
      </c>
      <c r="L24" s="123"/>
      <c r="M24" s="41">
        <v>1.83</v>
      </c>
      <c r="N24" s="50">
        <v>258</v>
      </c>
    </row>
    <row r="25" spans="1:14" ht="18.75" x14ac:dyDescent="0.3">
      <c r="A25" s="31">
        <v>2</v>
      </c>
      <c r="B25" s="132" t="s">
        <v>128</v>
      </c>
      <c r="C25" s="132"/>
      <c r="D25" s="132"/>
      <c r="E25" s="132"/>
      <c r="F25" s="132"/>
      <c r="G25" s="35">
        <v>100</v>
      </c>
      <c r="H25" s="27">
        <v>1.35</v>
      </c>
      <c r="I25" s="27">
        <v>6.16</v>
      </c>
      <c r="J25" s="27">
        <v>7.69</v>
      </c>
      <c r="K25" s="134">
        <v>91.6</v>
      </c>
      <c r="L25" s="134"/>
      <c r="M25" s="84">
        <v>13.25</v>
      </c>
      <c r="N25" s="42">
        <v>45</v>
      </c>
    </row>
    <row r="26" spans="1:14" ht="24" customHeight="1" x14ac:dyDescent="0.25">
      <c r="A26" s="56">
        <v>3</v>
      </c>
      <c r="B26" s="155" t="s">
        <v>126</v>
      </c>
      <c r="C26" s="155"/>
      <c r="D26" s="155"/>
      <c r="E26" s="155"/>
      <c r="F26" s="155"/>
      <c r="G26" s="75">
        <v>150</v>
      </c>
      <c r="H26" s="76">
        <v>0.06</v>
      </c>
      <c r="I26" s="76">
        <v>0</v>
      </c>
      <c r="J26" s="76">
        <v>12.75</v>
      </c>
      <c r="K26" s="156">
        <v>49</v>
      </c>
      <c r="L26" s="156"/>
      <c r="M26" s="76">
        <v>0</v>
      </c>
      <c r="N26" s="74" t="s">
        <v>89</v>
      </c>
    </row>
    <row r="27" spans="1:14" ht="18.75" x14ac:dyDescent="0.3">
      <c r="A27" s="31">
        <v>4</v>
      </c>
      <c r="B27" s="132" t="s">
        <v>114</v>
      </c>
      <c r="C27" s="132"/>
      <c r="D27" s="132"/>
      <c r="E27" s="132"/>
      <c r="F27" s="132"/>
      <c r="G27" s="100">
        <v>20</v>
      </c>
      <c r="H27" s="90">
        <v>1.35</v>
      </c>
      <c r="I27" s="90">
        <v>0.57999999999999996</v>
      </c>
      <c r="J27" s="90">
        <v>10.1</v>
      </c>
      <c r="K27" s="124">
        <v>52.6</v>
      </c>
      <c r="L27" s="124"/>
      <c r="M27" s="90">
        <v>0.01</v>
      </c>
      <c r="N27" s="4"/>
    </row>
    <row r="28" spans="1:14" x14ac:dyDescent="0.25">
      <c r="A28" s="31"/>
      <c r="B28" s="128" t="s">
        <v>16</v>
      </c>
      <c r="C28" s="128"/>
      <c r="D28" s="128"/>
      <c r="E28" s="128"/>
      <c r="F28" s="128"/>
      <c r="G28" s="35"/>
      <c r="H28" s="33">
        <f>SUM(H24:H27)</f>
        <v>11.74</v>
      </c>
      <c r="I28" s="33">
        <f t="shared" ref="I28:M28" si="0">SUM(I24:I27)</f>
        <v>9.42</v>
      </c>
      <c r="J28" s="33">
        <f t="shared" si="0"/>
        <v>36.380000000000003</v>
      </c>
      <c r="K28" s="120">
        <f t="shared" si="0"/>
        <v>276.19</v>
      </c>
      <c r="L28" s="120">
        <f t="shared" si="0"/>
        <v>0</v>
      </c>
      <c r="M28" s="33">
        <f t="shared" si="0"/>
        <v>15.09</v>
      </c>
      <c r="N28" s="50"/>
    </row>
    <row r="29" spans="1:14" ht="19.5" thickBot="1" x14ac:dyDescent="0.35">
      <c r="A29" s="43"/>
      <c r="B29" s="129" t="s">
        <v>22</v>
      </c>
      <c r="C29" s="129"/>
      <c r="D29" s="129"/>
      <c r="E29" s="129"/>
      <c r="F29" s="129"/>
      <c r="G29" s="44">
        <v>1577</v>
      </c>
      <c r="H29" s="114">
        <f>H8+H19+H22+H28+H9</f>
        <v>45.593999999999994</v>
      </c>
      <c r="I29" s="45">
        <f>I8+I19+I22+I28+I9</f>
        <v>45.483000000000004</v>
      </c>
      <c r="J29" s="45">
        <f>J8+J19+J22+J28+J9</f>
        <v>194.01599999999999</v>
      </c>
      <c r="K29" s="154">
        <f>K8+K19+K22+K28+K9</f>
        <v>1456.9450000000002</v>
      </c>
      <c r="L29" s="154"/>
      <c r="M29" s="45">
        <f>M8+M19+M22+M28+M9</f>
        <v>37.575000000000003</v>
      </c>
      <c r="N29" s="46"/>
    </row>
    <row r="30" spans="1:14" x14ac:dyDescent="0.25">
      <c r="B30" s="130"/>
      <c r="C30" s="130"/>
      <c r="D30" s="130"/>
      <c r="E30" s="130"/>
      <c r="F30" s="130"/>
      <c r="K30" s="122"/>
      <c r="L30" s="122"/>
    </row>
  </sheetData>
  <mergeCells count="60">
    <mergeCell ref="A1:N1"/>
    <mergeCell ref="B2:F2"/>
    <mergeCell ref="H2:J2"/>
    <mergeCell ref="K2:L2"/>
    <mergeCell ref="B3:F3"/>
    <mergeCell ref="K3:L3"/>
    <mergeCell ref="K4:L4"/>
    <mergeCell ref="K5:L5"/>
    <mergeCell ref="B7:F7"/>
    <mergeCell ref="K7:L7"/>
    <mergeCell ref="B8:F8"/>
    <mergeCell ref="K8:L8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5:F25"/>
    <mergeCell ref="K25:L25"/>
    <mergeCell ref="B21:F21"/>
    <mergeCell ref="K21:L21"/>
    <mergeCell ref="B22:F22"/>
    <mergeCell ref="K22:L22"/>
    <mergeCell ref="B29:F29"/>
    <mergeCell ref="K29:L29"/>
    <mergeCell ref="B30:F30"/>
    <mergeCell ref="K30:L30"/>
    <mergeCell ref="B4:F4"/>
    <mergeCell ref="B5:F5"/>
    <mergeCell ref="B26:F26"/>
    <mergeCell ref="K26:L26"/>
    <mergeCell ref="B27:F27"/>
    <mergeCell ref="K27:L27"/>
    <mergeCell ref="B28:F28"/>
    <mergeCell ref="K28:L28"/>
    <mergeCell ref="B23:F23"/>
    <mergeCell ref="K23:L23"/>
    <mergeCell ref="B24:F24"/>
    <mergeCell ref="K24:L24"/>
    <mergeCell ref="B15:F15"/>
    <mergeCell ref="K15:L15"/>
    <mergeCell ref="K6:L6"/>
    <mergeCell ref="B6:F6"/>
    <mergeCell ref="B14:F14"/>
    <mergeCell ref="K14:L14"/>
    <mergeCell ref="B13:F13"/>
    <mergeCell ref="K13:L13"/>
    <mergeCell ref="B10:F10"/>
    <mergeCell ref="B11:F11"/>
    <mergeCell ref="K11:L11"/>
    <mergeCell ref="B12:F12"/>
    <mergeCell ref="K12:L12"/>
    <mergeCell ref="K10:L10"/>
    <mergeCell ref="B9:F9"/>
    <mergeCell ref="K9:L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27" sqref="H27"/>
    </sheetView>
  </sheetViews>
  <sheetFormatPr defaultRowHeight="15" x14ac:dyDescent="0.25"/>
  <cols>
    <col min="1" max="1" width="3.140625" customWidth="1"/>
    <col min="6" max="6" width="12.140625" customWidth="1"/>
    <col min="7" max="7" width="8.42578125" customWidth="1"/>
    <col min="14" max="14" width="11.28515625" bestFit="1" customWidth="1"/>
  </cols>
  <sheetData>
    <row r="1" spans="1:14" ht="21" thickBot="1" x14ac:dyDescent="0.35">
      <c r="A1" s="117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8.75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8.75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10</v>
      </c>
      <c r="N3" s="34" t="s">
        <v>12</v>
      </c>
    </row>
    <row r="4" spans="1:14" ht="18.75" x14ac:dyDescent="0.3">
      <c r="A4" s="31">
        <v>1</v>
      </c>
      <c r="B4" s="140" t="s">
        <v>53</v>
      </c>
      <c r="C4" s="141"/>
      <c r="D4" s="141"/>
      <c r="E4" s="141"/>
      <c r="F4" s="142"/>
      <c r="G4" s="51">
        <v>158</v>
      </c>
      <c r="H4" s="24">
        <v>4.2750000000000004</v>
      </c>
      <c r="I4" s="24">
        <v>1.2150000000000001</v>
      </c>
      <c r="J4" s="24">
        <v>0.63</v>
      </c>
      <c r="K4" s="134">
        <v>129.19499999999999</v>
      </c>
      <c r="L4" s="134"/>
      <c r="M4" s="38">
        <v>0</v>
      </c>
      <c r="N4" s="39">
        <v>168</v>
      </c>
    </row>
    <row r="5" spans="1:14" ht="18.75" x14ac:dyDescent="0.3">
      <c r="A5" s="31">
        <v>2</v>
      </c>
      <c r="B5" s="159" t="s">
        <v>177</v>
      </c>
      <c r="C5" s="160"/>
      <c r="D5" s="160"/>
      <c r="E5" s="160"/>
      <c r="F5" s="161"/>
      <c r="G5" s="35">
        <v>60</v>
      </c>
      <c r="H5" s="108">
        <v>3.96</v>
      </c>
      <c r="I5" s="108">
        <v>3.36</v>
      </c>
      <c r="J5" s="108">
        <v>44.16</v>
      </c>
      <c r="K5" s="123">
        <v>212.4</v>
      </c>
      <c r="L5" s="123"/>
      <c r="M5" s="108">
        <v>0</v>
      </c>
      <c r="N5" s="55"/>
    </row>
    <row r="6" spans="1:14" ht="18.75" x14ac:dyDescent="0.3">
      <c r="A6" s="31">
        <v>3</v>
      </c>
      <c r="B6" s="138" t="s">
        <v>55</v>
      </c>
      <c r="C6" s="138"/>
      <c r="D6" s="138"/>
      <c r="E6" s="138"/>
      <c r="F6" s="138"/>
      <c r="G6" s="35" t="s">
        <v>130</v>
      </c>
      <c r="H6" s="38">
        <v>4.4999999999999998E-2</v>
      </c>
      <c r="I6" s="38">
        <v>1.4999999999999999E-2</v>
      </c>
      <c r="J6" s="38">
        <v>6.99</v>
      </c>
      <c r="K6" s="147">
        <v>28.004999999999999</v>
      </c>
      <c r="L6" s="147"/>
      <c r="M6" s="38">
        <v>1.4999999999999999E-2</v>
      </c>
      <c r="N6" s="39">
        <v>392</v>
      </c>
    </row>
    <row r="7" spans="1:14" x14ac:dyDescent="0.25">
      <c r="A7" s="31"/>
      <c r="B7" s="125" t="s">
        <v>16</v>
      </c>
      <c r="C7" s="126"/>
      <c r="D7" s="126"/>
      <c r="E7" s="126"/>
      <c r="F7" s="127"/>
      <c r="G7" s="35"/>
      <c r="H7" s="33">
        <f>SUM(H4:H6)</f>
        <v>8.2799999999999994</v>
      </c>
      <c r="I7" s="33">
        <f t="shared" ref="I7:M7" si="0">SUM(I4:I6)</f>
        <v>4.59</v>
      </c>
      <c r="J7" s="33">
        <f t="shared" si="0"/>
        <v>51.78</v>
      </c>
      <c r="K7" s="120">
        <f>SUM(K4:L6)</f>
        <v>369.6</v>
      </c>
      <c r="L7" s="120"/>
      <c r="M7" s="33">
        <f t="shared" si="0"/>
        <v>1.4999999999999999E-2</v>
      </c>
      <c r="N7" s="39"/>
    </row>
    <row r="8" spans="1:14" x14ac:dyDescent="0.25">
      <c r="A8" s="31"/>
      <c r="B8" s="125" t="s">
        <v>129</v>
      </c>
      <c r="C8" s="126"/>
      <c r="D8" s="126"/>
      <c r="E8" s="126"/>
      <c r="F8" s="127"/>
      <c r="G8" s="52">
        <v>100</v>
      </c>
      <c r="H8" s="94">
        <v>0.35</v>
      </c>
      <c r="I8" s="94">
        <v>0.35</v>
      </c>
      <c r="J8" s="94">
        <v>8.6199999999999992</v>
      </c>
      <c r="K8" s="123">
        <v>38.72</v>
      </c>
      <c r="L8" s="123"/>
      <c r="M8" s="94">
        <v>8.8000000000000007</v>
      </c>
      <c r="N8" s="50">
        <v>368</v>
      </c>
    </row>
    <row r="9" spans="1:14" ht="18.75" x14ac:dyDescent="0.3">
      <c r="A9" s="31"/>
      <c r="B9" s="131" t="s">
        <v>17</v>
      </c>
      <c r="C9" s="131"/>
      <c r="D9" s="131"/>
      <c r="E9" s="131"/>
      <c r="F9" s="131"/>
      <c r="G9" s="35"/>
      <c r="H9" s="38"/>
      <c r="I9" s="38"/>
      <c r="J9" s="38"/>
      <c r="K9" s="145"/>
      <c r="L9" s="146"/>
      <c r="M9" s="38"/>
      <c r="N9" s="39"/>
    </row>
    <row r="10" spans="1:14" ht="18.75" x14ac:dyDescent="0.3">
      <c r="A10" s="31">
        <v>1</v>
      </c>
      <c r="B10" s="132" t="s">
        <v>100</v>
      </c>
      <c r="C10" s="132"/>
      <c r="D10" s="132"/>
      <c r="E10" s="132"/>
      <c r="F10" s="132"/>
      <c r="G10" s="35">
        <v>50</v>
      </c>
      <c r="H10" s="80">
        <v>2.35</v>
      </c>
      <c r="I10" s="80">
        <v>4.75</v>
      </c>
      <c r="J10" s="80">
        <v>3.57</v>
      </c>
      <c r="K10" s="134">
        <v>66.400000000000006</v>
      </c>
      <c r="L10" s="134"/>
      <c r="M10" s="80">
        <v>4.0999999999999996</v>
      </c>
      <c r="N10" s="5">
        <v>31</v>
      </c>
    </row>
    <row r="11" spans="1:14" x14ac:dyDescent="0.25">
      <c r="A11" s="31">
        <v>2</v>
      </c>
      <c r="B11" s="133" t="s">
        <v>134</v>
      </c>
      <c r="C11" s="133"/>
      <c r="D11" s="133"/>
      <c r="E11" s="133"/>
      <c r="F11" s="133"/>
      <c r="G11" s="35" t="s">
        <v>181</v>
      </c>
      <c r="H11" s="38">
        <v>1.05</v>
      </c>
      <c r="I11" s="38">
        <v>2.93</v>
      </c>
      <c r="J11" s="38">
        <v>5.09</v>
      </c>
      <c r="K11" s="134">
        <v>50.85</v>
      </c>
      <c r="L11" s="134"/>
      <c r="M11" s="38">
        <v>11.09</v>
      </c>
      <c r="N11" s="39">
        <v>67</v>
      </c>
    </row>
    <row r="12" spans="1:14" ht="18.75" x14ac:dyDescent="0.3">
      <c r="A12" s="31">
        <v>3</v>
      </c>
      <c r="B12" s="157" t="s">
        <v>25</v>
      </c>
      <c r="C12" s="157"/>
      <c r="D12" s="157"/>
      <c r="E12" s="157"/>
      <c r="F12" s="157"/>
      <c r="G12" s="52" t="s">
        <v>131</v>
      </c>
      <c r="H12" s="54">
        <v>9.7200000000000006</v>
      </c>
      <c r="I12" s="54">
        <v>2.4900000000000002</v>
      </c>
      <c r="J12" s="54">
        <v>8.64</v>
      </c>
      <c r="K12" s="158">
        <v>95.76</v>
      </c>
      <c r="L12" s="158"/>
      <c r="M12" s="54">
        <v>3.39</v>
      </c>
      <c r="N12" s="55">
        <v>276</v>
      </c>
    </row>
    <row r="13" spans="1:14" ht="18.75" x14ac:dyDescent="0.3">
      <c r="A13" s="31">
        <v>5</v>
      </c>
      <c r="B13" s="132" t="s">
        <v>70</v>
      </c>
      <c r="C13" s="132"/>
      <c r="D13" s="132"/>
      <c r="E13" s="132"/>
      <c r="F13" s="132"/>
      <c r="G13" s="35">
        <v>150</v>
      </c>
      <c r="H13" s="38">
        <v>0.12</v>
      </c>
      <c r="I13" s="38">
        <v>0.12</v>
      </c>
      <c r="J13" s="38">
        <v>17.91</v>
      </c>
      <c r="K13" s="134">
        <v>73.2</v>
      </c>
      <c r="L13" s="134"/>
      <c r="M13" s="38">
        <v>1.29</v>
      </c>
      <c r="N13" s="39">
        <v>372</v>
      </c>
    </row>
    <row r="14" spans="1:14" ht="18.75" x14ac:dyDescent="0.3">
      <c r="A14" s="31">
        <v>6</v>
      </c>
      <c r="B14" s="132" t="s">
        <v>176</v>
      </c>
      <c r="C14" s="132"/>
      <c r="D14" s="132"/>
      <c r="E14" s="132"/>
      <c r="F14" s="132"/>
      <c r="G14" s="35">
        <v>40</v>
      </c>
      <c r="H14" s="111">
        <v>2.8</v>
      </c>
      <c r="I14" s="111">
        <v>0.45</v>
      </c>
      <c r="J14" s="111">
        <v>16.11</v>
      </c>
      <c r="K14" s="134">
        <v>77.14</v>
      </c>
      <c r="L14" s="134"/>
      <c r="M14" s="111">
        <v>0</v>
      </c>
      <c r="N14" s="39"/>
    </row>
    <row r="15" spans="1:14" x14ac:dyDescent="0.25">
      <c r="A15" s="31"/>
      <c r="B15" s="123"/>
      <c r="C15" s="123"/>
      <c r="D15" s="123"/>
      <c r="E15" s="123"/>
      <c r="F15" s="123"/>
      <c r="G15" s="35"/>
      <c r="H15" s="41"/>
      <c r="I15" s="41"/>
      <c r="J15" s="41"/>
      <c r="K15" s="134"/>
      <c r="L15" s="134"/>
      <c r="M15" s="41"/>
      <c r="N15" s="42"/>
    </row>
    <row r="16" spans="1:14" x14ac:dyDescent="0.25">
      <c r="A16" s="31"/>
      <c r="B16" s="128" t="s">
        <v>16</v>
      </c>
      <c r="C16" s="128"/>
      <c r="D16" s="128"/>
      <c r="E16" s="128"/>
      <c r="F16" s="128"/>
      <c r="G16" s="35"/>
      <c r="H16" s="33">
        <f>SUM(H10:H14)</f>
        <v>16.04</v>
      </c>
      <c r="I16" s="33">
        <f>SUM(I10:I14)</f>
        <v>10.739999999999998</v>
      </c>
      <c r="J16" s="33">
        <f>SUM(J10:J14)</f>
        <v>51.32</v>
      </c>
      <c r="K16" s="135">
        <f>SUM(K10:L15)</f>
        <v>363.34999999999997</v>
      </c>
      <c r="L16" s="135"/>
      <c r="M16" s="33">
        <f>SUM(M10:M14)</f>
        <v>19.869999999999997</v>
      </c>
      <c r="N16" s="42"/>
    </row>
    <row r="17" spans="1:14" ht="18.75" x14ac:dyDescent="0.3">
      <c r="A17" s="31"/>
      <c r="B17" s="131" t="s">
        <v>20</v>
      </c>
      <c r="C17" s="131"/>
      <c r="D17" s="131"/>
      <c r="E17" s="131"/>
      <c r="F17" s="131"/>
      <c r="G17" s="35"/>
      <c r="H17" s="41"/>
      <c r="I17" s="41"/>
      <c r="J17" s="41"/>
      <c r="K17" s="123"/>
      <c r="L17" s="123"/>
      <c r="M17" s="41"/>
      <c r="N17" s="42"/>
    </row>
    <row r="18" spans="1:14" ht="18.75" x14ac:dyDescent="0.3">
      <c r="A18" s="31">
        <v>1</v>
      </c>
      <c r="B18" s="132" t="s">
        <v>175</v>
      </c>
      <c r="C18" s="133"/>
      <c r="D18" s="133"/>
      <c r="E18" s="133"/>
      <c r="F18" s="133"/>
      <c r="G18" s="35" t="s">
        <v>101</v>
      </c>
      <c r="H18" s="94">
        <v>3.24</v>
      </c>
      <c r="I18" s="94">
        <v>2.8</v>
      </c>
      <c r="J18" s="94">
        <v>4.7</v>
      </c>
      <c r="K18" s="123">
        <v>56.75</v>
      </c>
      <c r="L18" s="123"/>
      <c r="M18" s="94">
        <v>0.34</v>
      </c>
      <c r="N18" s="42">
        <v>401</v>
      </c>
    </row>
    <row r="19" spans="1:14" ht="18.75" x14ac:dyDescent="0.3">
      <c r="A19" s="31"/>
      <c r="B19" s="132"/>
      <c r="C19" s="132"/>
      <c r="D19" s="132"/>
      <c r="E19" s="132"/>
      <c r="F19" s="132"/>
      <c r="G19" s="35"/>
      <c r="H19" s="41"/>
      <c r="I19" s="41"/>
      <c r="J19" s="41"/>
      <c r="K19" s="123"/>
      <c r="L19" s="123"/>
      <c r="M19" s="41"/>
      <c r="N19" s="42"/>
    </row>
    <row r="20" spans="1:14" x14ac:dyDescent="0.25">
      <c r="A20" s="31"/>
      <c r="B20" s="128" t="s">
        <v>16</v>
      </c>
      <c r="C20" s="128"/>
      <c r="D20" s="128"/>
      <c r="E20" s="128"/>
      <c r="F20" s="128"/>
      <c r="G20" s="35"/>
      <c r="H20" s="33">
        <f>SUM(H18:H19)</f>
        <v>3.24</v>
      </c>
      <c r="I20" s="33">
        <f t="shared" ref="I20:J20" si="1">SUM(I18:I19)</f>
        <v>2.8</v>
      </c>
      <c r="J20" s="33">
        <f t="shared" si="1"/>
        <v>4.7</v>
      </c>
      <c r="K20" s="120">
        <f>SUM(K18:L19)</f>
        <v>56.75</v>
      </c>
      <c r="L20" s="120"/>
      <c r="M20" s="33">
        <f t="shared" ref="M20" si="2">SUM(M18:M19)</f>
        <v>0.34</v>
      </c>
      <c r="N20" s="42"/>
    </row>
    <row r="21" spans="1:14" ht="18.75" x14ac:dyDescent="0.3">
      <c r="A21" s="31"/>
      <c r="B21" s="131" t="s">
        <v>21</v>
      </c>
      <c r="C21" s="131"/>
      <c r="D21" s="131"/>
      <c r="E21" s="131"/>
      <c r="F21" s="131"/>
      <c r="G21" s="35"/>
      <c r="H21" s="41"/>
      <c r="I21" s="41"/>
      <c r="J21" s="41"/>
      <c r="K21" s="123"/>
      <c r="L21" s="123"/>
      <c r="M21" s="41"/>
      <c r="N21" s="42"/>
    </row>
    <row r="22" spans="1:14" ht="18.75" x14ac:dyDescent="0.3">
      <c r="A22" s="31">
        <v>1</v>
      </c>
      <c r="B22" s="148" t="s">
        <v>132</v>
      </c>
      <c r="C22" s="149"/>
      <c r="D22" s="149"/>
      <c r="E22" s="149"/>
      <c r="F22" s="150"/>
      <c r="G22" s="35">
        <v>100</v>
      </c>
      <c r="H22" s="116">
        <v>0.86</v>
      </c>
      <c r="I22" s="116">
        <v>5.22</v>
      </c>
      <c r="J22" s="116">
        <v>7.87</v>
      </c>
      <c r="K22" s="123">
        <v>81.900000000000006</v>
      </c>
      <c r="L22" s="123"/>
      <c r="M22" s="116">
        <v>6.95</v>
      </c>
      <c r="N22" s="42">
        <v>40</v>
      </c>
    </row>
    <row r="23" spans="1:14" ht="18.75" x14ac:dyDescent="0.3">
      <c r="A23" s="31">
        <v>2</v>
      </c>
      <c r="B23" s="132" t="s">
        <v>133</v>
      </c>
      <c r="C23" s="132"/>
      <c r="D23" s="132"/>
      <c r="E23" s="132"/>
      <c r="F23" s="132"/>
      <c r="G23" s="35">
        <v>75</v>
      </c>
      <c r="H23" s="94">
        <v>13.16</v>
      </c>
      <c r="I23" s="94">
        <v>9.0299999999999994</v>
      </c>
      <c r="J23" s="94">
        <v>12.86</v>
      </c>
      <c r="K23" s="123">
        <v>185.25</v>
      </c>
      <c r="L23" s="123"/>
      <c r="M23" s="94">
        <v>0.18</v>
      </c>
      <c r="N23" s="42">
        <v>237</v>
      </c>
    </row>
    <row r="24" spans="1:14" ht="18.75" x14ac:dyDescent="0.3">
      <c r="A24" s="31">
        <v>3</v>
      </c>
      <c r="B24" s="132" t="s">
        <v>79</v>
      </c>
      <c r="C24" s="132"/>
      <c r="D24" s="132"/>
      <c r="E24" s="132"/>
      <c r="F24" s="132"/>
      <c r="G24" s="35">
        <v>50</v>
      </c>
      <c r="H24" s="27">
        <v>0.97</v>
      </c>
      <c r="I24" s="27">
        <v>2.2599999999999998</v>
      </c>
      <c r="J24" s="27">
        <v>6.63</v>
      </c>
      <c r="K24" s="123">
        <v>50.75</v>
      </c>
      <c r="L24" s="123"/>
      <c r="M24" s="86">
        <v>0.16</v>
      </c>
      <c r="N24" s="42">
        <v>351</v>
      </c>
    </row>
    <row r="25" spans="1:14" ht="18.75" x14ac:dyDescent="0.3">
      <c r="A25" s="31">
        <v>4</v>
      </c>
      <c r="B25" s="132" t="s">
        <v>52</v>
      </c>
      <c r="C25" s="132"/>
      <c r="D25" s="132"/>
      <c r="E25" s="132"/>
      <c r="F25" s="132"/>
      <c r="G25" s="35">
        <v>150</v>
      </c>
      <c r="H25" s="86">
        <v>3.15</v>
      </c>
      <c r="I25" s="86">
        <v>2.7149999999999999</v>
      </c>
      <c r="J25" s="86">
        <v>12.96</v>
      </c>
      <c r="K25" s="123">
        <v>88.995000000000005</v>
      </c>
      <c r="L25" s="123"/>
      <c r="M25" s="86">
        <v>1.2</v>
      </c>
      <c r="N25" s="42">
        <v>397</v>
      </c>
    </row>
    <row r="26" spans="1:14" x14ac:dyDescent="0.25">
      <c r="A26" s="31"/>
      <c r="B26" s="128" t="s">
        <v>16</v>
      </c>
      <c r="C26" s="128"/>
      <c r="D26" s="128"/>
      <c r="E26" s="128"/>
      <c r="F26" s="128"/>
      <c r="G26" s="35"/>
      <c r="H26" s="33">
        <f t="shared" ref="H26:M26" si="3">SUM(H23:H25)</f>
        <v>17.28</v>
      </c>
      <c r="I26" s="33">
        <f t="shared" si="3"/>
        <v>14.004999999999999</v>
      </c>
      <c r="J26" s="33">
        <f t="shared" si="3"/>
        <v>32.450000000000003</v>
      </c>
      <c r="K26" s="120">
        <f t="shared" si="3"/>
        <v>324.995</v>
      </c>
      <c r="L26" s="120">
        <f t="shared" si="3"/>
        <v>0</v>
      </c>
      <c r="M26" s="33">
        <f t="shared" si="3"/>
        <v>1.54</v>
      </c>
      <c r="N26" s="42"/>
    </row>
    <row r="27" spans="1:14" ht="19.5" thickBot="1" x14ac:dyDescent="0.35">
      <c r="A27" s="43"/>
      <c r="B27" s="129" t="s">
        <v>22</v>
      </c>
      <c r="C27" s="129"/>
      <c r="D27" s="129"/>
      <c r="E27" s="129"/>
      <c r="F27" s="129"/>
      <c r="G27" s="44">
        <v>1555</v>
      </c>
      <c r="H27" s="45">
        <f>H7+H16+H20+H26+H8</f>
        <v>45.190000000000005</v>
      </c>
      <c r="I27" s="45">
        <f>I7+I16+I20+I26+I8</f>
        <v>32.484999999999999</v>
      </c>
      <c r="J27" s="45">
        <f>J7+J16+J20+J26+J8</f>
        <v>148.87</v>
      </c>
      <c r="K27" s="154">
        <f>K7+K16+K20+K26+K8</f>
        <v>1153.4150000000002</v>
      </c>
      <c r="L27" s="154"/>
      <c r="M27" s="45">
        <f>M7+M16+M20+M26+M8</f>
        <v>30.564999999999998</v>
      </c>
      <c r="N27" s="46"/>
    </row>
  </sheetData>
  <mergeCells count="54">
    <mergeCell ref="A1:N1"/>
    <mergeCell ref="B2:F2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11:F11"/>
    <mergeCell ref="K11:L11"/>
    <mergeCell ref="B12:F12"/>
    <mergeCell ref="K12:L12"/>
    <mergeCell ref="B7:F7"/>
    <mergeCell ref="K7:L7"/>
    <mergeCell ref="B9:F9"/>
    <mergeCell ref="K9:L9"/>
    <mergeCell ref="B10:F10"/>
    <mergeCell ref="K10:L10"/>
    <mergeCell ref="B8:F8"/>
    <mergeCell ref="K8:L8"/>
    <mergeCell ref="B13:F13"/>
    <mergeCell ref="K13:L13"/>
    <mergeCell ref="B14:F14"/>
    <mergeCell ref="K14:L14"/>
    <mergeCell ref="B15:F15"/>
    <mergeCell ref="K15:L15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22:F22"/>
    <mergeCell ref="K22:L22"/>
    <mergeCell ref="B26:F26"/>
    <mergeCell ref="K26:L26"/>
    <mergeCell ref="B27:F27"/>
    <mergeCell ref="K27:L27"/>
    <mergeCell ref="B23:F23"/>
    <mergeCell ref="K23:L23"/>
    <mergeCell ref="B24:F24"/>
    <mergeCell ref="K24:L24"/>
    <mergeCell ref="B25:F25"/>
    <mergeCell ref="K25:L2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7" workbookViewId="0">
      <selection activeCell="H27" sqref="H27"/>
    </sheetView>
  </sheetViews>
  <sheetFormatPr defaultRowHeight="15" x14ac:dyDescent="0.25"/>
  <cols>
    <col min="1" max="1" width="4.285156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17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8.75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8.75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28</v>
      </c>
      <c r="N3" s="34" t="s">
        <v>12</v>
      </c>
    </row>
    <row r="4" spans="1:14" ht="18.75" x14ac:dyDescent="0.3">
      <c r="A4" s="31">
        <v>1</v>
      </c>
      <c r="B4" s="140" t="s">
        <v>137</v>
      </c>
      <c r="C4" s="141"/>
      <c r="D4" s="141"/>
      <c r="E4" s="141"/>
      <c r="F4" s="142"/>
      <c r="G4" s="72" t="s">
        <v>106</v>
      </c>
      <c r="H4" s="24">
        <v>4.62</v>
      </c>
      <c r="I4" s="24">
        <v>6.72</v>
      </c>
      <c r="J4" s="24">
        <v>14.23</v>
      </c>
      <c r="K4" s="134">
        <v>135.9</v>
      </c>
      <c r="L4" s="134"/>
      <c r="M4" s="25">
        <v>7.0000000000000007E-2</v>
      </c>
      <c r="N4" s="5">
        <v>3</v>
      </c>
    </row>
    <row r="5" spans="1:14" ht="18.75" x14ac:dyDescent="0.3">
      <c r="A5" s="31">
        <v>2</v>
      </c>
      <c r="B5" s="140" t="s">
        <v>138</v>
      </c>
      <c r="C5" s="141"/>
      <c r="D5" s="141"/>
      <c r="E5" s="141"/>
      <c r="F5" s="142"/>
      <c r="G5" s="37" t="s">
        <v>54</v>
      </c>
      <c r="H5" s="24">
        <v>7.056</v>
      </c>
      <c r="I5" s="24">
        <v>13.58</v>
      </c>
      <c r="J5" s="24">
        <v>1.35</v>
      </c>
      <c r="K5" s="134">
        <v>156.30000000000001</v>
      </c>
      <c r="L5" s="134"/>
      <c r="M5" s="38">
        <v>1.2E-2</v>
      </c>
      <c r="N5" s="39" t="s">
        <v>26</v>
      </c>
    </row>
    <row r="6" spans="1:14" ht="18.75" x14ac:dyDescent="0.3">
      <c r="A6" s="31">
        <v>3</v>
      </c>
      <c r="B6" s="138" t="s">
        <v>118</v>
      </c>
      <c r="C6" s="138"/>
      <c r="D6" s="138"/>
      <c r="E6" s="138"/>
      <c r="F6" s="138"/>
      <c r="G6" s="35" t="s">
        <v>139</v>
      </c>
      <c r="H6" s="38">
        <v>0.105</v>
      </c>
      <c r="I6" s="38">
        <v>1.4999999999999999E-2</v>
      </c>
      <c r="J6" s="38">
        <v>8.5500000000000007</v>
      </c>
      <c r="K6" s="147">
        <v>34.159999999999997</v>
      </c>
      <c r="L6" s="147"/>
      <c r="M6" s="38">
        <v>2.35</v>
      </c>
      <c r="N6" s="39">
        <v>393</v>
      </c>
    </row>
    <row r="7" spans="1:14" x14ac:dyDescent="0.25">
      <c r="A7" s="31"/>
      <c r="B7" s="125" t="s">
        <v>16</v>
      </c>
      <c r="C7" s="126"/>
      <c r="D7" s="126"/>
      <c r="E7" s="126"/>
      <c r="F7" s="127"/>
      <c r="G7" s="35"/>
      <c r="H7" s="33">
        <f>SUM(H4:H6)</f>
        <v>11.781000000000001</v>
      </c>
      <c r="I7" s="33">
        <f t="shared" ref="I7:M7" si="0">SUM(I4:I6)</f>
        <v>20.315000000000001</v>
      </c>
      <c r="J7" s="33">
        <f t="shared" si="0"/>
        <v>24.130000000000003</v>
      </c>
      <c r="K7" s="120">
        <f>SUM(K4:L6)</f>
        <v>326.36</v>
      </c>
      <c r="L7" s="120"/>
      <c r="M7" s="33">
        <f t="shared" si="0"/>
        <v>2.4319999999999999</v>
      </c>
      <c r="N7" s="39"/>
    </row>
    <row r="8" spans="1:14" x14ac:dyDescent="0.25">
      <c r="A8" s="31"/>
      <c r="B8" s="125" t="s">
        <v>140</v>
      </c>
      <c r="C8" s="126"/>
      <c r="D8" s="126"/>
      <c r="E8" s="126"/>
      <c r="F8" s="127"/>
      <c r="G8" s="35">
        <v>120</v>
      </c>
      <c r="H8" s="108">
        <v>0.18</v>
      </c>
      <c r="I8" s="108">
        <v>0.82</v>
      </c>
      <c r="J8" s="108">
        <v>7.49</v>
      </c>
      <c r="K8" s="165">
        <v>24.83</v>
      </c>
      <c r="L8" s="166"/>
      <c r="M8" s="108">
        <v>35.44</v>
      </c>
      <c r="N8" s="39">
        <v>368</v>
      </c>
    </row>
    <row r="9" spans="1:14" ht="18.75" x14ac:dyDescent="0.3">
      <c r="A9" s="31"/>
      <c r="B9" s="131" t="s">
        <v>17</v>
      </c>
      <c r="C9" s="131"/>
      <c r="D9" s="131"/>
      <c r="E9" s="131"/>
      <c r="F9" s="131"/>
      <c r="G9" s="35"/>
      <c r="H9" s="38"/>
      <c r="I9" s="38"/>
      <c r="J9" s="38"/>
      <c r="K9" s="145"/>
      <c r="L9" s="146"/>
      <c r="M9" s="38"/>
      <c r="N9" s="39"/>
    </row>
    <row r="10" spans="1:14" ht="18.75" x14ac:dyDescent="0.3">
      <c r="A10" s="31">
        <v>1</v>
      </c>
      <c r="B10" s="132" t="s">
        <v>34</v>
      </c>
      <c r="C10" s="132"/>
      <c r="D10" s="132"/>
      <c r="E10" s="132"/>
      <c r="F10" s="132"/>
      <c r="G10" s="35">
        <v>50</v>
      </c>
      <c r="H10" s="38">
        <v>1.175</v>
      </c>
      <c r="I10" s="38">
        <v>2.2999999999999998</v>
      </c>
      <c r="J10" s="38">
        <v>6.165</v>
      </c>
      <c r="K10" s="134">
        <v>50.05</v>
      </c>
      <c r="L10" s="134"/>
      <c r="M10" s="38">
        <v>3.36</v>
      </c>
      <c r="N10" s="39">
        <v>54</v>
      </c>
    </row>
    <row r="11" spans="1:14" ht="16.5" x14ac:dyDescent="0.25">
      <c r="A11" s="31">
        <v>2</v>
      </c>
      <c r="B11" s="163" t="s">
        <v>141</v>
      </c>
      <c r="C11" s="163"/>
      <c r="D11" s="163"/>
      <c r="E11" s="163"/>
      <c r="F11" s="163"/>
      <c r="G11" s="35" t="s">
        <v>142</v>
      </c>
      <c r="H11" s="81">
        <v>1.23</v>
      </c>
      <c r="I11" s="81">
        <v>1.86</v>
      </c>
      <c r="J11" s="81">
        <v>7.55</v>
      </c>
      <c r="K11" s="134">
        <v>51.9</v>
      </c>
      <c r="L11" s="134"/>
      <c r="M11" s="81">
        <v>3.45</v>
      </c>
      <c r="N11" s="39">
        <v>85</v>
      </c>
    </row>
    <row r="12" spans="1:14" ht="18.75" x14ac:dyDescent="0.3">
      <c r="A12" s="56">
        <v>3</v>
      </c>
      <c r="B12" s="157" t="s">
        <v>143</v>
      </c>
      <c r="C12" s="157"/>
      <c r="D12" s="157"/>
      <c r="E12" s="157"/>
      <c r="F12" s="157"/>
      <c r="G12" s="57">
        <v>120</v>
      </c>
      <c r="H12" s="96">
        <v>8.92</v>
      </c>
      <c r="I12" s="96">
        <v>6.59</v>
      </c>
      <c r="J12" s="96">
        <v>20.420000000000002</v>
      </c>
      <c r="K12" s="164">
        <v>177</v>
      </c>
      <c r="L12" s="164"/>
      <c r="M12" s="97">
        <v>14</v>
      </c>
      <c r="N12" s="107">
        <v>291</v>
      </c>
    </row>
    <row r="13" spans="1:14" ht="18.75" x14ac:dyDescent="0.3">
      <c r="A13" s="31">
        <v>4</v>
      </c>
      <c r="B13" s="132" t="s">
        <v>112</v>
      </c>
      <c r="C13" s="132"/>
      <c r="D13" s="132"/>
      <c r="E13" s="132"/>
      <c r="F13" s="132"/>
      <c r="G13" s="35">
        <v>50</v>
      </c>
      <c r="H13" s="92">
        <v>0.88</v>
      </c>
      <c r="I13" s="92">
        <v>2.5</v>
      </c>
      <c r="J13" s="92">
        <v>3.5</v>
      </c>
      <c r="K13" s="134">
        <v>40</v>
      </c>
      <c r="L13" s="134"/>
      <c r="M13" s="92">
        <v>0.67</v>
      </c>
      <c r="N13" s="39">
        <v>355</v>
      </c>
    </row>
    <row r="14" spans="1:14" ht="18.75" x14ac:dyDescent="0.3">
      <c r="A14" s="31">
        <v>5</v>
      </c>
      <c r="B14" s="148" t="s">
        <v>144</v>
      </c>
      <c r="C14" s="149"/>
      <c r="D14" s="149"/>
      <c r="E14" s="149"/>
      <c r="F14" s="150"/>
      <c r="G14" s="35">
        <v>180</v>
      </c>
      <c r="H14" s="111">
        <v>0.9</v>
      </c>
      <c r="I14" s="111">
        <v>0</v>
      </c>
      <c r="J14" s="111">
        <v>18.18</v>
      </c>
      <c r="K14" s="134">
        <v>76.8</v>
      </c>
      <c r="L14" s="134"/>
      <c r="M14" s="111">
        <v>3.6</v>
      </c>
      <c r="N14" s="39">
        <v>399</v>
      </c>
    </row>
    <row r="15" spans="1:14" ht="18.75" x14ac:dyDescent="0.3">
      <c r="A15" s="31">
        <v>6</v>
      </c>
      <c r="B15" s="132" t="s">
        <v>176</v>
      </c>
      <c r="C15" s="132"/>
      <c r="D15" s="132"/>
      <c r="E15" s="132"/>
      <c r="F15" s="132"/>
      <c r="G15" s="35">
        <v>40</v>
      </c>
      <c r="H15" s="111">
        <v>2.8</v>
      </c>
      <c r="I15" s="111">
        <v>0.45</v>
      </c>
      <c r="J15" s="111">
        <v>16.11</v>
      </c>
      <c r="K15" s="134">
        <v>77.14</v>
      </c>
      <c r="L15" s="134"/>
      <c r="M15" s="111">
        <v>0</v>
      </c>
      <c r="N15" s="39"/>
    </row>
    <row r="16" spans="1:14" x14ac:dyDescent="0.25">
      <c r="A16" s="31"/>
      <c r="B16" s="128" t="s">
        <v>16</v>
      </c>
      <c r="C16" s="128"/>
      <c r="D16" s="128"/>
      <c r="E16" s="128"/>
      <c r="F16" s="128"/>
      <c r="G16" s="35"/>
      <c r="H16" s="33">
        <f>SUM(H10:H15)</f>
        <v>15.905000000000001</v>
      </c>
      <c r="I16" s="33">
        <f>SUM(I10:I15)</f>
        <v>13.7</v>
      </c>
      <c r="J16" s="33">
        <f>SUM(J10:J15)</f>
        <v>71.925000000000011</v>
      </c>
      <c r="K16" s="135">
        <f>SUM(K10:L15)</f>
        <v>472.89</v>
      </c>
      <c r="L16" s="135"/>
      <c r="M16" s="33">
        <f>SUM(M10:M15)</f>
        <v>25.080000000000005</v>
      </c>
      <c r="N16" s="42"/>
    </row>
    <row r="17" spans="1:14" ht="18.75" x14ac:dyDescent="0.3">
      <c r="A17" s="31"/>
      <c r="B17" s="131" t="s">
        <v>20</v>
      </c>
      <c r="C17" s="131"/>
      <c r="D17" s="131"/>
      <c r="E17" s="131"/>
      <c r="F17" s="131"/>
      <c r="G17" s="35"/>
      <c r="H17" s="41"/>
      <c r="I17" s="41"/>
      <c r="J17" s="41"/>
      <c r="K17" s="123"/>
      <c r="L17" s="123"/>
      <c r="M17" s="41"/>
      <c r="N17" s="42"/>
    </row>
    <row r="18" spans="1:14" ht="18.75" x14ac:dyDescent="0.3">
      <c r="A18" s="31">
        <v>1</v>
      </c>
      <c r="B18" s="132" t="s">
        <v>145</v>
      </c>
      <c r="C18" s="133"/>
      <c r="D18" s="133"/>
      <c r="E18" s="133"/>
      <c r="F18" s="133"/>
      <c r="G18" s="35">
        <v>150</v>
      </c>
      <c r="H18" s="108">
        <v>3.48</v>
      </c>
      <c r="I18" s="108">
        <v>3</v>
      </c>
      <c r="J18" s="108">
        <v>5.04</v>
      </c>
      <c r="K18" s="123">
        <v>60.8</v>
      </c>
      <c r="L18" s="123"/>
      <c r="M18" s="108">
        <v>0.36</v>
      </c>
      <c r="N18" s="42">
        <v>401</v>
      </c>
    </row>
    <row r="19" spans="1:14" ht="18.75" x14ac:dyDescent="0.3">
      <c r="A19" s="31">
        <v>2</v>
      </c>
      <c r="B19" s="157" t="s">
        <v>146</v>
      </c>
      <c r="C19" s="157"/>
      <c r="D19" s="157"/>
      <c r="E19" s="157"/>
      <c r="F19" s="157"/>
      <c r="G19" s="52">
        <v>30</v>
      </c>
      <c r="H19" s="48">
        <v>3.3</v>
      </c>
      <c r="I19" s="48">
        <v>0.4</v>
      </c>
      <c r="J19" s="48">
        <v>21.9</v>
      </c>
      <c r="K19" s="162">
        <v>99</v>
      </c>
      <c r="L19" s="162"/>
      <c r="M19" s="48">
        <v>0</v>
      </c>
      <c r="N19" s="59"/>
    </row>
    <row r="20" spans="1:14" x14ac:dyDescent="0.25">
      <c r="A20" s="31"/>
      <c r="B20" s="128" t="s">
        <v>16</v>
      </c>
      <c r="C20" s="128"/>
      <c r="D20" s="128"/>
      <c r="E20" s="128"/>
      <c r="F20" s="128"/>
      <c r="G20" s="35"/>
      <c r="H20" s="33">
        <f>SUM(H18:H19)</f>
        <v>6.7799999999999994</v>
      </c>
      <c r="I20" s="33">
        <f t="shared" ref="I20:J20" si="1">SUM(I18:I19)</f>
        <v>3.4</v>
      </c>
      <c r="J20" s="33">
        <f t="shared" si="1"/>
        <v>26.939999999999998</v>
      </c>
      <c r="K20" s="120">
        <f>SUM(K18:L19)</f>
        <v>159.80000000000001</v>
      </c>
      <c r="L20" s="120"/>
      <c r="M20" s="33">
        <f t="shared" ref="M20" si="2">SUM(M18:M19)</f>
        <v>0.36</v>
      </c>
      <c r="N20" s="42"/>
    </row>
    <row r="21" spans="1:14" ht="18.75" x14ac:dyDescent="0.3">
      <c r="A21" s="31"/>
      <c r="B21" s="131" t="s">
        <v>21</v>
      </c>
      <c r="C21" s="131"/>
      <c r="D21" s="131"/>
      <c r="E21" s="131"/>
      <c r="F21" s="131"/>
      <c r="G21" s="35"/>
      <c r="H21" s="41"/>
      <c r="I21" s="41"/>
      <c r="J21" s="41"/>
      <c r="K21" s="123"/>
      <c r="L21" s="123"/>
      <c r="M21" s="41"/>
      <c r="N21" s="42"/>
    </row>
    <row r="22" spans="1:14" ht="18.75" x14ac:dyDescent="0.3">
      <c r="A22" s="31">
        <v>1</v>
      </c>
      <c r="B22" s="132" t="s">
        <v>57</v>
      </c>
      <c r="C22" s="132"/>
      <c r="D22" s="132"/>
      <c r="E22" s="132"/>
      <c r="F22" s="132"/>
      <c r="G22" s="35" t="s">
        <v>72</v>
      </c>
      <c r="H22" s="41">
        <v>10.53</v>
      </c>
      <c r="I22" s="41">
        <v>2.44</v>
      </c>
      <c r="J22" s="41">
        <v>9.58</v>
      </c>
      <c r="K22" s="123">
        <v>102.78</v>
      </c>
      <c r="L22" s="123"/>
      <c r="M22" s="41">
        <v>1.66</v>
      </c>
      <c r="N22" s="42" t="s">
        <v>56</v>
      </c>
    </row>
    <row r="23" spans="1:14" ht="18.75" x14ac:dyDescent="0.3">
      <c r="A23" s="31">
        <v>2</v>
      </c>
      <c r="B23" s="132" t="s">
        <v>58</v>
      </c>
      <c r="C23" s="132"/>
      <c r="D23" s="132"/>
      <c r="E23" s="132"/>
      <c r="F23" s="132"/>
      <c r="G23" s="35" t="s">
        <v>46</v>
      </c>
      <c r="H23" s="27">
        <v>1.43</v>
      </c>
      <c r="I23" s="27">
        <v>2.16</v>
      </c>
      <c r="J23" s="27">
        <v>11.5</v>
      </c>
      <c r="K23" s="134">
        <v>71.180000000000007</v>
      </c>
      <c r="L23" s="134"/>
      <c r="M23" s="84">
        <v>10.5</v>
      </c>
      <c r="N23" s="39">
        <v>318</v>
      </c>
    </row>
    <row r="24" spans="1:14" ht="18.75" x14ac:dyDescent="0.3">
      <c r="A24" s="31">
        <v>3</v>
      </c>
      <c r="B24" s="132" t="s">
        <v>77</v>
      </c>
      <c r="C24" s="132"/>
      <c r="D24" s="132"/>
      <c r="E24" s="132"/>
      <c r="F24" s="132"/>
      <c r="G24" s="35">
        <v>150</v>
      </c>
      <c r="H24" s="41">
        <v>2.33</v>
      </c>
      <c r="I24" s="41">
        <v>2</v>
      </c>
      <c r="J24" s="41">
        <v>10.63</v>
      </c>
      <c r="K24" s="123">
        <v>70</v>
      </c>
      <c r="L24" s="123"/>
      <c r="M24" s="41">
        <v>1</v>
      </c>
      <c r="N24" s="42">
        <v>395</v>
      </c>
    </row>
    <row r="25" spans="1:14" ht="18.75" x14ac:dyDescent="0.3">
      <c r="A25" s="31">
        <v>4</v>
      </c>
      <c r="B25" s="132" t="s">
        <v>90</v>
      </c>
      <c r="C25" s="132"/>
      <c r="D25" s="132"/>
      <c r="E25" s="132"/>
      <c r="F25" s="132"/>
      <c r="G25" s="100">
        <v>20</v>
      </c>
      <c r="H25" s="90">
        <v>1.35</v>
      </c>
      <c r="I25" s="90">
        <v>0.57999999999999996</v>
      </c>
      <c r="J25" s="90">
        <v>10.1</v>
      </c>
      <c r="K25" s="124">
        <v>52.6</v>
      </c>
      <c r="L25" s="124"/>
      <c r="M25" s="90">
        <v>0.01</v>
      </c>
      <c r="N25" s="4"/>
    </row>
    <row r="26" spans="1:14" x14ac:dyDescent="0.25">
      <c r="A26" s="31"/>
      <c r="B26" s="128" t="s">
        <v>16</v>
      </c>
      <c r="C26" s="128"/>
      <c r="D26" s="128"/>
      <c r="E26" s="128"/>
      <c r="F26" s="128"/>
      <c r="G26" s="36"/>
      <c r="H26" s="33">
        <f>SUM(H22:H25)</f>
        <v>15.639999999999999</v>
      </c>
      <c r="I26" s="33">
        <f t="shared" ref="I26:M26" si="3">SUM(I22:I25)</f>
        <v>7.18</v>
      </c>
      <c r="J26" s="33">
        <f t="shared" si="3"/>
        <v>41.81</v>
      </c>
      <c r="K26" s="120">
        <f t="shared" si="3"/>
        <v>296.56</v>
      </c>
      <c r="L26" s="120">
        <f t="shared" si="3"/>
        <v>0</v>
      </c>
      <c r="M26" s="33">
        <f t="shared" si="3"/>
        <v>13.17</v>
      </c>
      <c r="N26" s="42"/>
    </row>
    <row r="27" spans="1:14" ht="19.5" thickBot="1" x14ac:dyDescent="0.35">
      <c r="A27" s="43"/>
      <c r="B27" s="129" t="s">
        <v>22</v>
      </c>
      <c r="C27" s="129"/>
      <c r="D27" s="129"/>
      <c r="E27" s="129"/>
      <c r="F27" s="129"/>
      <c r="G27" s="44">
        <v>1540</v>
      </c>
      <c r="H27" s="45">
        <f>H7+H16+H20+H26+H8</f>
        <v>50.286000000000001</v>
      </c>
      <c r="I27" s="45">
        <f t="shared" ref="I27:J27" si="4">I7+I16+I20+I26+I8</f>
        <v>45.414999999999999</v>
      </c>
      <c r="J27" s="45">
        <f t="shared" si="4"/>
        <v>172.29500000000002</v>
      </c>
      <c r="K27" s="154">
        <f>K7+K16+K20+K26+K8</f>
        <v>1280.4399999999998</v>
      </c>
      <c r="L27" s="154"/>
      <c r="M27" s="45">
        <f>M7+M16+M20+M26+M8</f>
        <v>76.481999999999999</v>
      </c>
      <c r="N27" s="46"/>
    </row>
  </sheetData>
  <mergeCells count="54">
    <mergeCell ref="A1:N1"/>
    <mergeCell ref="B2:F2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  <mergeCell ref="B9:F9"/>
    <mergeCell ref="K9:L9"/>
    <mergeCell ref="B8:F8"/>
    <mergeCell ref="K8:L8"/>
    <mergeCell ref="B10:F10"/>
    <mergeCell ref="K10:L10"/>
    <mergeCell ref="B11:F11"/>
    <mergeCell ref="K11:L11"/>
    <mergeCell ref="B12:F12"/>
    <mergeCell ref="K12:L12"/>
    <mergeCell ref="B13:F13"/>
    <mergeCell ref="K13:L13"/>
    <mergeCell ref="B15:F15"/>
    <mergeCell ref="K15:L15"/>
    <mergeCell ref="B14:F14"/>
    <mergeCell ref="K14:L14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22:F22"/>
    <mergeCell ref="K22:L22"/>
    <mergeCell ref="B23:F23"/>
    <mergeCell ref="K23:L23"/>
    <mergeCell ref="B24:F24"/>
    <mergeCell ref="K24:L24"/>
    <mergeCell ref="B25:F25"/>
    <mergeCell ref="K25:L25"/>
    <mergeCell ref="B26:F26"/>
    <mergeCell ref="K26:L26"/>
    <mergeCell ref="B27:F27"/>
    <mergeCell ref="K27:L2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27" sqref="H27"/>
    </sheetView>
  </sheetViews>
  <sheetFormatPr defaultRowHeight="15" x14ac:dyDescent="0.25"/>
  <cols>
    <col min="1" max="1" width="4.140625" customWidth="1"/>
    <col min="6" max="6" width="11.425781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17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8.75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4.25" customHeight="1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10</v>
      </c>
      <c r="N3" s="34" t="s">
        <v>12</v>
      </c>
    </row>
    <row r="4" spans="1:14" ht="18.75" x14ac:dyDescent="0.3">
      <c r="A4" s="31">
        <v>1</v>
      </c>
      <c r="B4" s="140" t="s">
        <v>137</v>
      </c>
      <c r="C4" s="141"/>
      <c r="D4" s="141"/>
      <c r="E4" s="141"/>
      <c r="F4" s="142"/>
      <c r="G4" s="72" t="s">
        <v>147</v>
      </c>
      <c r="H4" s="24">
        <v>4.62</v>
      </c>
      <c r="I4" s="24">
        <v>6.72</v>
      </c>
      <c r="J4" s="24">
        <v>14.23</v>
      </c>
      <c r="K4" s="134">
        <v>135.9</v>
      </c>
      <c r="L4" s="134"/>
      <c r="M4" s="25">
        <v>7.0000000000000007E-2</v>
      </c>
      <c r="N4" s="5">
        <v>3</v>
      </c>
    </row>
    <row r="5" spans="1:14" ht="18.75" x14ac:dyDescent="0.3">
      <c r="A5" s="31">
        <v>2</v>
      </c>
      <c r="B5" s="140" t="s">
        <v>148</v>
      </c>
      <c r="C5" s="141"/>
      <c r="D5" s="141"/>
      <c r="E5" s="141"/>
      <c r="F5" s="142"/>
      <c r="G5" s="60">
        <v>158</v>
      </c>
      <c r="H5" s="24">
        <v>4.2750000000000004</v>
      </c>
      <c r="I5" s="24">
        <v>1.2150000000000001</v>
      </c>
      <c r="J5" s="24">
        <v>0.63</v>
      </c>
      <c r="K5" s="134">
        <v>129.19999999999999</v>
      </c>
      <c r="L5" s="134"/>
      <c r="M5" s="38"/>
      <c r="N5" s="39">
        <v>168</v>
      </c>
    </row>
    <row r="6" spans="1:14" ht="18.75" x14ac:dyDescent="0.3">
      <c r="A6" s="31">
        <v>3</v>
      </c>
      <c r="B6" s="138" t="s">
        <v>80</v>
      </c>
      <c r="C6" s="138"/>
      <c r="D6" s="138"/>
      <c r="E6" s="138"/>
      <c r="F6" s="138"/>
      <c r="G6" s="35">
        <v>150</v>
      </c>
      <c r="H6" s="38">
        <v>2.6549999999999998</v>
      </c>
      <c r="I6" s="38">
        <v>2.33</v>
      </c>
      <c r="J6" s="38">
        <v>11.31</v>
      </c>
      <c r="K6" s="147">
        <v>77</v>
      </c>
      <c r="L6" s="147"/>
      <c r="M6" s="38">
        <v>1.19</v>
      </c>
      <c r="N6" s="39">
        <v>394</v>
      </c>
    </row>
    <row r="7" spans="1:14" x14ac:dyDescent="0.25">
      <c r="A7" s="31"/>
      <c r="B7" s="125" t="s">
        <v>16</v>
      </c>
      <c r="C7" s="126"/>
      <c r="D7" s="126"/>
      <c r="E7" s="126"/>
      <c r="F7" s="127"/>
      <c r="G7" s="35"/>
      <c r="H7" s="33">
        <f>SUM(H4:H6)</f>
        <v>11.549999999999999</v>
      </c>
      <c r="I7" s="33">
        <f t="shared" ref="I7:M7" si="0">SUM(I4:I6)</f>
        <v>10.265000000000001</v>
      </c>
      <c r="J7" s="33">
        <f t="shared" si="0"/>
        <v>26.17</v>
      </c>
      <c r="K7" s="120">
        <f>SUM(K4:L6)</f>
        <v>342.1</v>
      </c>
      <c r="L7" s="120"/>
      <c r="M7" s="33">
        <f t="shared" si="0"/>
        <v>1.26</v>
      </c>
      <c r="N7" s="39"/>
    </row>
    <row r="8" spans="1:14" x14ac:dyDescent="0.25">
      <c r="A8" s="31"/>
      <c r="B8" s="125" t="s">
        <v>149</v>
      </c>
      <c r="C8" s="126"/>
      <c r="D8" s="126"/>
      <c r="E8" s="126"/>
      <c r="F8" s="127"/>
      <c r="G8" s="52">
        <v>150</v>
      </c>
      <c r="H8" s="88">
        <v>0.75</v>
      </c>
      <c r="I8" s="88">
        <v>0</v>
      </c>
      <c r="J8" s="88">
        <v>15.15</v>
      </c>
      <c r="K8" s="152">
        <v>64</v>
      </c>
      <c r="L8" s="153"/>
      <c r="M8" s="88">
        <v>3</v>
      </c>
      <c r="N8" s="49">
        <v>399</v>
      </c>
    </row>
    <row r="9" spans="1:14" ht="13.5" customHeight="1" x14ac:dyDescent="0.3">
      <c r="A9" s="31"/>
      <c r="B9" s="131" t="s">
        <v>17</v>
      </c>
      <c r="C9" s="131"/>
      <c r="D9" s="131"/>
      <c r="E9" s="131"/>
      <c r="F9" s="131"/>
      <c r="G9" s="35"/>
      <c r="H9" s="38"/>
      <c r="I9" s="38"/>
      <c r="J9" s="38"/>
      <c r="K9" s="145"/>
      <c r="L9" s="146"/>
      <c r="M9" s="38"/>
      <c r="N9" s="39"/>
    </row>
    <row r="10" spans="1:14" ht="16.5" x14ac:dyDescent="0.25">
      <c r="A10" s="31">
        <v>1</v>
      </c>
      <c r="B10" s="163" t="s">
        <v>94</v>
      </c>
      <c r="C10" s="163"/>
      <c r="D10" s="163"/>
      <c r="E10" s="163"/>
      <c r="F10" s="163"/>
      <c r="G10" s="35">
        <v>25</v>
      </c>
      <c r="H10" s="84">
        <v>0.4</v>
      </c>
      <c r="I10" s="84">
        <v>2.5</v>
      </c>
      <c r="J10" s="84">
        <v>0.9</v>
      </c>
      <c r="K10" s="134">
        <v>27.65</v>
      </c>
      <c r="L10" s="134"/>
      <c r="M10" s="84">
        <v>13.737</v>
      </c>
      <c r="N10" s="39">
        <v>28</v>
      </c>
    </row>
    <row r="11" spans="1:14" ht="18.75" x14ac:dyDescent="0.3">
      <c r="A11" s="31">
        <v>2</v>
      </c>
      <c r="B11" s="132" t="s">
        <v>81</v>
      </c>
      <c r="C11" s="132"/>
      <c r="D11" s="132"/>
      <c r="E11" s="132"/>
      <c r="F11" s="132"/>
      <c r="G11" s="35" t="s">
        <v>181</v>
      </c>
      <c r="H11" s="38">
        <v>1.23</v>
      </c>
      <c r="I11" s="38">
        <v>3</v>
      </c>
      <c r="J11" s="38">
        <v>8.4600000000000009</v>
      </c>
      <c r="K11" s="134">
        <v>65.62</v>
      </c>
      <c r="L11" s="134"/>
      <c r="M11" s="38">
        <v>5.28</v>
      </c>
      <c r="N11" s="39">
        <v>58</v>
      </c>
    </row>
    <row r="12" spans="1:14" ht="18.75" x14ac:dyDescent="0.3">
      <c r="A12" s="31">
        <v>3</v>
      </c>
      <c r="B12" s="132" t="s">
        <v>182</v>
      </c>
      <c r="C12" s="132"/>
      <c r="D12" s="132"/>
      <c r="E12" s="132"/>
      <c r="F12" s="132"/>
      <c r="G12" s="35" t="s">
        <v>178</v>
      </c>
      <c r="H12" s="111">
        <v>9.31</v>
      </c>
      <c r="I12" s="111">
        <v>7.06</v>
      </c>
      <c r="J12" s="111">
        <v>9.64</v>
      </c>
      <c r="K12" s="134">
        <v>139</v>
      </c>
      <c r="L12" s="134"/>
      <c r="M12" s="111">
        <v>0.09</v>
      </c>
      <c r="N12" s="47">
        <v>282</v>
      </c>
    </row>
    <row r="13" spans="1:14" ht="18.75" x14ac:dyDescent="0.3">
      <c r="A13" s="31">
        <v>4</v>
      </c>
      <c r="B13" s="132" t="s">
        <v>19</v>
      </c>
      <c r="C13" s="132"/>
      <c r="D13" s="132"/>
      <c r="E13" s="132"/>
      <c r="F13" s="132"/>
      <c r="G13" s="35">
        <v>120</v>
      </c>
      <c r="H13" s="113">
        <v>2.44</v>
      </c>
      <c r="I13" s="113">
        <v>4.2</v>
      </c>
      <c r="J13" s="113">
        <v>16.36</v>
      </c>
      <c r="K13" s="134">
        <v>109.8</v>
      </c>
      <c r="L13" s="134"/>
      <c r="M13" s="111">
        <v>14.5</v>
      </c>
      <c r="N13" s="47">
        <v>321</v>
      </c>
    </row>
    <row r="14" spans="1:14" ht="18.75" x14ac:dyDescent="0.3">
      <c r="A14" s="31">
        <v>5</v>
      </c>
      <c r="B14" s="132" t="s">
        <v>71</v>
      </c>
      <c r="C14" s="132"/>
      <c r="D14" s="132"/>
      <c r="E14" s="132"/>
      <c r="F14" s="132"/>
      <c r="G14" s="35">
        <v>150</v>
      </c>
      <c r="H14" s="103">
        <v>0.33</v>
      </c>
      <c r="I14" s="103">
        <v>1.4999999999999999E-2</v>
      </c>
      <c r="J14" s="103">
        <v>20.82</v>
      </c>
      <c r="K14" s="169">
        <v>84.75</v>
      </c>
      <c r="L14" s="169"/>
      <c r="M14" s="103">
        <v>0.3</v>
      </c>
      <c r="N14" s="42">
        <v>376</v>
      </c>
    </row>
    <row r="15" spans="1:14" ht="18.75" x14ac:dyDescent="0.3">
      <c r="A15" s="31">
        <v>6</v>
      </c>
      <c r="B15" s="132" t="s">
        <v>176</v>
      </c>
      <c r="C15" s="132"/>
      <c r="D15" s="132"/>
      <c r="E15" s="132"/>
      <c r="F15" s="132"/>
      <c r="G15" s="35">
        <v>40</v>
      </c>
      <c r="H15" s="111">
        <v>2.8</v>
      </c>
      <c r="I15" s="111">
        <v>0.45</v>
      </c>
      <c r="J15" s="111">
        <v>16.11</v>
      </c>
      <c r="K15" s="134">
        <v>77.14</v>
      </c>
      <c r="L15" s="134"/>
      <c r="M15" s="111">
        <v>0</v>
      </c>
      <c r="N15" s="39"/>
    </row>
    <row r="16" spans="1:14" ht="0.75" customHeight="1" x14ac:dyDescent="0.25">
      <c r="A16" s="31"/>
      <c r="B16" s="123"/>
      <c r="C16" s="123"/>
      <c r="D16" s="123"/>
      <c r="E16" s="123"/>
      <c r="F16" s="123"/>
      <c r="G16" s="35"/>
      <c r="H16" s="41"/>
      <c r="I16" s="41"/>
      <c r="J16" s="41"/>
      <c r="K16" s="134"/>
      <c r="L16" s="134"/>
      <c r="M16" s="41"/>
      <c r="N16" s="42"/>
    </row>
    <row r="17" spans="1:14" x14ac:dyDescent="0.25">
      <c r="A17" s="31"/>
      <c r="B17" s="128" t="s">
        <v>16</v>
      </c>
      <c r="C17" s="128"/>
      <c r="D17" s="128"/>
      <c r="E17" s="128"/>
      <c r="F17" s="128"/>
      <c r="G17" s="35"/>
      <c r="H17" s="33">
        <f>SUM(H10:H15)</f>
        <v>16.510000000000002</v>
      </c>
      <c r="I17" s="33">
        <f t="shared" ref="I17:J17" si="1">SUM(I10:I15)</f>
        <v>17.224999999999998</v>
      </c>
      <c r="J17" s="33">
        <f t="shared" si="1"/>
        <v>72.289999999999992</v>
      </c>
      <c r="K17" s="135">
        <f>SUM(K10:L16)</f>
        <v>503.96</v>
      </c>
      <c r="L17" s="135"/>
      <c r="M17" s="33">
        <f t="shared" ref="M17" si="2">SUM(M10:M15)</f>
        <v>33.906999999999996</v>
      </c>
      <c r="N17" s="42"/>
    </row>
    <row r="18" spans="1:14" ht="15.75" customHeight="1" x14ac:dyDescent="0.3">
      <c r="A18" s="31"/>
      <c r="B18" s="131" t="s">
        <v>20</v>
      </c>
      <c r="C18" s="131"/>
      <c r="D18" s="131"/>
      <c r="E18" s="131"/>
      <c r="F18" s="131"/>
      <c r="G18" s="35"/>
      <c r="H18" s="41"/>
      <c r="I18" s="41"/>
      <c r="J18" s="41"/>
      <c r="K18" s="123"/>
      <c r="L18" s="123"/>
      <c r="M18" s="41"/>
      <c r="N18" s="42"/>
    </row>
    <row r="19" spans="1:14" ht="18.75" x14ac:dyDescent="0.3">
      <c r="A19" s="31">
        <v>1</v>
      </c>
      <c r="B19" s="132" t="s">
        <v>151</v>
      </c>
      <c r="C19" s="133"/>
      <c r="D19" s="133"/>
      <c r="E19" s="133"/>
      <c r="F19" s="133"/>
      <c r="G19" s="35">
        <v>150</v>
      </c>
      <c r="H19" s="108">
        <v>4.3499999999999996</v>
      </c>
      <c r="I19" s="108">
        <v>3.75</v>
      </c>
      <c r="J19" s="108">
        <v>6.32</v>
      </c>
      <c r="K19" s="123">
        <v>75.959999999999994</v>
      </c>
      <c r="L19" s="123"/>
      <c r="M19" s="108">
        <v>0.45</v>
      </c>
      <c r="N19" s="42">
        <v>401</v>
      </c>
    </row>
    <row r="20" spans="1:14" x14ac:dyDescent="0.25">
      <c r="A20" s="31"/>
      <c r="B20" s="128" t="s">
        <v>16</v>
      </c>
      <c r="C20" s="128"/>
      <c r="D20" s="128"/>
      <c r="E20" s="128"/>
      <c r="F20" s="128"/>
      <c r="G20" s="35"/>
      <c r="H20" s="33">
        <f>SUM(H19:H19)</f>
        <v>4.3499999999999996</v>
      </c>
      <c r="I20" s="33">
        <f>SUM(I19:I19)</f>
        <v>3.75</v>
      </c>
      <c r="J20" s="33">
        <f>SUM(J19:J19)</f>
        <v>6.32</v>
      </c>
      <c r="K20" s="120">
        <f>SUM(K19:L19)</f>
        <v>75.959999999999994</v>
      </c>
      <c r="L20" s="120"/>
      <c r="M20" s="33">
        <f>SUM(M19:M19)</f>
        <v>0.45</v>
      </c>
      <c r="N20" s="42"/>
    </row>
    <row r="21" spans="1:14" ht="14.25" customHeight="1" x14ac:dyDescent="0.3">
      <c r="A21" s="31"/>
      <c r="B21" s="131" t="s">
        <v>21</v>
      </c>
      <c r="C21" s="131"/>
      <c r="D21" s="131"/>
      <c r="E21" s="131"/>
      <c r="F21" s="131"/>
      <c r="G21" s="35"/>
      <c r="H21" s="41"/>
      <c r="I21" s="41"/>
      <c r="J21" s="41"/>
      <c r="K21" s="123"/>
      <c r="L21" s="123"/>
      <c r="M21" s="41"/>
      <c r="N21" s="42"/>
    </row>
    <row r="22" spans="1:14" ht="18.75" x14ac:dyDescent="0.3">
      <c r="A22" s="31">
        <v>1</v>
      </c>
      <c r="B22" s="148" t="s">
        <v>95</v>
      </c>
      <c r="C22" s="167"/>
      <c r="D22" s="167"/>
      <c r="E22" s="167"/>
      <c r="F22" s="168"/>
      <c r="G22" s="35">
        <v>100</v>
      </c>
      <c r="H22" s="116">
        <v>1.25</v>
      </c>
      <c r="I22" s="116">
        <v>0.1</v>
      </c>
      <c r="J22" s="116">
        <v>11.61</v>
      </c>
      <c r="K22" s="165">
        <v>52.3</v>
      </c>
      <c r="L22" s="166"/>
      <c r="M22" s="116">
        <v>4.8</v>
      </c>
      <c r="N22" s="42">
        <v>41</v>
      </c>
    </row>
    <row r="23" spans="1:14" ht="18.75" x14ac:dyDescent="0.3">
      <c r="A23" s="31">
        <v>2</v>
      </c>
      <c r="B23" s="132" t="s">
        <v>59</v>
      </c>
      <c r="C23" s="132"/>
      <c r="D23" s="132"/>
      <c r="E23" s="132"/>
      <c r="F23" s="132"/>
      <c r="G23" s="35">
        <v>75</v>
      </c>
      <c r="H23" s="41">
        <v>10.199999999999999</v>
      </c>
      <c r="I23" s="41">
        <v>8</v>
      </c>
      <c r="J23" s="41">
        <v>10.07</v>
      </c>
      <c r="K23" s="123">
        <v>156.75</v>
      </c>
      <c r="L23" s="123"/>
      <c r="M23" s="41">
        <v>0.99</v>
      </c>
      <c r="N23" s="42">
        <v>240</v>
      </c>
    </row>
    <row r="24" spans="1:14" ht="18.75" x14ac:dyDescent="0.3">
      <c r="A24" s="31">
        <v>3</v>
      </c>
      <c r="B24" s="132" t="s">
        <v>60</v>
      </c>
      <c r="C24" s="132"/>
      <c r="D24" s="132"/>
      <c r="E24" s="132"/>
      <c r="F24" s="132"/>
      <c r="G24" s="35">
        <v>30</v>
      </c>
      <c r="H24" s="27">
        <v>0.1</v>
      </c>
      <c r="I24" s="27">
        <v>0</v>
      </c>
      <c r="J24" s="27">
        <v>13.6</v>
      </c>
      <c r="K24" s="123">
        <v>53</v>
      </c>
      <c r="L24" s="123"/>
      <c r="M24" s="41">
        <v>0</v>
      </c>
      <c r="N24" s="42"/>
    </row>
    <row r="25" spans="1:14" ht="18.75" x14ac:dyDescent="0.3">
      <c r="A25" s="31">
        <v>4</v>
      </c>
      <c r="B25" s="132" t="s">
        <v>52</v>
      </c>
      <c r="C25" s="132"/>
      <c r="D25" s="132"/>
      <c r="E25" s="132"/>
      <c r="F25" s="132"/>
      <c r="G25" s="35">
        <v>150</v>
      </c>
      <c r="H25" s="38">
        <v>3.15</v>
      </c>
      <c r="I25" s="38">
        <v>2.7149999999999999</v>
      </c>
      <c r="J25" s="38">
        <v>12.96</v>
      </c>
      <c r="K25" s="147">
        <v>88.99</v>
      </c>
      <c r="L25" s="147"/>
      <c r="M25" s="38">
        <v>1.2</v>
      </c>
      <c r="N25" s="39">
        <v>397</v>
      </c>
    </row>
    <row r="26" spans="1:14" x14ac:dyDescent="0.25">
      <c r="A26" s="31"/>
      <c r="B26" s="128" t="s">
        <v>16</v>
      </c>
      <c r="C26" s="128"/>
      <c r="D26" s="128"/>
      <c r="E26" s="128"/>
      <c r="F26" s="128"/>
      <c r="G26" s="36"/>
      <c r="H26" s="33">
        <f t="shared" ref="H26:M26" si="3">SUM(H23:H25)</f>
        <v>13.45</v>
      </c>
      <c r="I26" s="33">
        <f t="shared" si="3"/>
        <v>10.715</v>
      </c>
      <c r="J26" s="33">
        <f t="shared" si="3"/>
        <v>36.630000000000003</v>
      </c>
      <c r="K26" s="120">
        <f t="shared" si="3"/>
        <v>298.74</v>
      </c>
      <c r="L26" s="120">
        <f t="shared" si="3"/>
        <v>0</v>
      </c>
      <c r="M26" s="33">
        <f t="shared" si="3"/>
        <v>2.19</v>
      </c>
      <c r="N26" s="42"/>
    </row>
    <row r="27" spans="1:14" ht="19.5" thickBot="1" x14ac:dyDescent="0.35">
      <c r="A27" s="43"/>
      <c r="B27" s="129" t="s">
        <v>22</v>
      </c>
      <c r="C27" s="129"/>
      <c r="D27" s="129"/>
      <c r="E27" s="129"/>
      <c r="F27" s="129"/>
      <c r="G27" s="44">
        <v>1582</v>
      </c>
      <c r="H27" s="45">
        <f>H7+H17+H20+H26+H8</f>
        <v>46.61</v>
      </c>
      <c r="I27" s="45">
        <f>I7+I17+I20+I26+I8</f>
        <v>41.954999999999998</v>
      </c>
      <c r="J27" s="45">
        <f>J7+J17+J20+J26+J8</f>
        <v>156.56</v>
      </c>
      <c r="K27" s="154">
        <f>K7+K17+K20+K26+K8</f>
        <v>1284.76</v>
      </c>
      <c r="L27" s="154"/>
      <c r="M27" s="45">
        <f>M7+M17+M20+M26+M8</f>
        <v>40.806999999999995</v>
      </c>
      <c r="N27" s="46"/>
    </row>
  </sheetData>
  <mergeCells count="54">
    <mergeCell ref="A1:N1"/>
    <mergeCell ref="B2:F2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  <mergeCell ref="B9:F9"/>
    <mergeCell ref="K9:L9"/>
    <mergeCell ref="B10:F10"/>
    <mergeCell ref="K10:L10"/>
    <mergeCell ref="B8:F8"/>
    <mergeCell ref="K8:L8"/>
    <mergeCell ref="B11:F11"/>
    <mergeCell ref="K11:L11"/>
    <mergeCell ref="B12:F12"/>
    <mergeCell ref="K12:L12"/>
    <mergeCell ref="B13:F13"/>
    <mergeCell ref="K13:L13"/>
    <mergeCell ref="B14:F14"/>
    <mergeCell ref="K14:L14"/>
    <mergeCell ref="B15:F15"/>
    <mergeCell ref="K15:L15"/>
    <mergeCell ref="B16:F16"/>
    <mergeCell ref="K16:L16"/>
    <mergeCell ref="B27:F27"/>
    <mergeCell ref="K27:L27"/>
    <mergeCell ref="B23:F23"/>
    <mergeCell ref="K23:L23"/>
    <mergeCell ref="B24:F24"/>
    <mergeCell ref="K24:L24"/>
    <mergeCell ref="B25:F25"/>
    <mergeCell ref="K25:L25"/>
    <mergeCell ref="B17:F17"/>
    <mergeCell ref="K17:L17"/>
    <mergeCell ref="B18:F18"/>
    <mergeCell ref="K18:L18"/>
    <mergeCell ref="B19:F19"/>
    <mergeCell ref="K19:L19"/>
    <mergeCell ref="B22:F22"/>
    <mergeCell ref="K22:L22"/>
    <mergeCell ref="B26:F26"/>
    <mergeCell ref="K26:L26"/>
    <mergeCell ref="B20:F20"/>
    <mergeCell ref="K20:L20"/>
    <mergeCell ref="B21:F21"/>
    <mergeCell ref="K21:L2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H28" sqref="H28"/>
    </sheetView>
  </sheetViews>
  <sheetFormatPr defaultRowHeight="15" x14ac:dyDescent="0.25"/>
  <cols>
    <col min="1" max="1" width="3.140625" customWidth="1"/>
    <col min="14" max="14" width="11.28515625" bestFit="1" customWidth="1"/>
  </cols>
  <sheetData>
    <row r="1" spans="1:14" ht="21" thickBot="1" x14ac:dyDescent="0.35">
      <c r="A1" s="117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8.75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5" customHeight="1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10</v>
      </c>
      <c r="N3" s="34" t="s">
        <v>12</v>
      </c>
    </row>
    <row r="4" spans="1:14" ht="18.75" x14ac:dyDescent="0.3">
      <c r="A4" s="31">
        <v>1</v>
      </c>
      <c r="B4" s="140" t="s">
        <v>0</v>
      </c>
      <c r="C4" s="141"/>
      <c r="D4" s="141"/>
      <c r="E4" s="141"/>
      <c r="F4" s="142"/>
      <c r="G4" s="35" t="s">
        <v>135</v>
      </c>
      <c r="H4" s="80">
        <v>2.25</v>
      </c>
      <c r="I4" s="80">
        <v>3.03</v>
      </c>
      <c r="J4" s="80">
        <v>29.85</v>
      </c>
      <c r="K4" s="134">
        <v>125.1</v>
      </c>
      <c r="L4" s="134"/>
      <c r="M4" s="82"/>
      <c r="N4" s="5">
        <v>10</v>
      </c>
    </row>
    <row r="5" spans="1:14" ht="18.75" x14ac:dyDescent="0.3">
      <c r="A5" s="31">
        <v>2</v>
      </c>
      <c r="B5" s="140" t="s">
        <v>32</v>
      </c>
      <c r="C5" s="141"/>
      <c r="D5" s="141"/>
      <c r="E5" s="141"/>
      <c r="F5" s="142"/>
      <c r="G5" s="35" t="s">
        <v>36</v>
      </c>
      <c r="H5" s="38">
        <v>3.66</v>
      </c>
      <c r="I5" s="38">
        <v>2.81</v>
      </c>
      <c r="J5" s="38">
        <v>17.579999999999998</v>
      </c>
      <c r="K5" s="134">
        <v>110.32</v>
      </c>
      <c r="L5" s="134"/>
      <c r="M5" s="38"/>
      <c r="N5" s="47">
        <v>205</v>
      </c>
    </row>
    <row r="6" spans="1:14" ht="18.75" x14ac:dyDescent="0.3">
      <c r="A6" s="31">
        <v>3</v>
      </c>
      <c r="B6" s="138" t="s">
        <v>104</v>
      </c>
      <c r="C6" s="138"/>
      <c r="D6" s="138"/>
      <c r="E6" s="138"/>
      <c r="F6" s="138"/>
      <c r="G6" s="35" t="s">
        <v>155</v>
      </c>
      <c r="H6" s="38">
        <v>0.105</v>
      </c>
      <c r="I6" s="38">
        <v>1.4999999999999999E-2</v>
      </c>
      <c r="J6" s="38">
        <v>8.5500000000000007</v>
      </c>
      <c r="K6" s="147">
        <v>34.159999999999997</v>
      </c>
      <c r="L6" s="147"/>
      <c r="M6" s="38">
        <v>2.35</v>
      </c>
      <c r="N6" s="47">
        <v>393</v>
      </c>
    </row>
    <row r="7" spans="1:14" x14ac:dyDescent="0.25">
      <c r="A7" s="31"/>
      <c r="B7" s="125" t="s">
        <v>16</v>
      </c>
      <c r="C7" s="126"/>
      <c r="D7" s="126"/>
      <c r="E7" s="126"/>
      <c r="F7" s="127"/>
      <c r="G7" s="35"/>
      <c r="H7" s="33">
        <f>SUM(H4:H6)</f>
        <v>6.0150000000000006</v>
      </c>
      <c r="I7" s="33">
        <f>SUM(I4:I6)</f>
        <v>5.8549999999999995</v>
      </c>
      <c r="J7" s="33">
        <f>SUM(J4:J6)</f>
        <v>55.980000000000004</v>
      </c>
      <c r="K7" s="120">
        <f>SUM(K4:L6)</f>
        <v>269.58</v>
      </c>
      <c r="L7" s="120"/>
      <c r="M7" s="33">
        <f>SUM(M4:M6)</f>
        <v>2.35</v>
      </c>
      <c r="N7" s="47"/>
    </row>
    <row r="8" spans="1:14" x14ac:dyDescent="0.25">
      <c r="A8" s="31"/>
      <c r="B8" s="125" t="s">
        <v>152</v>
      </c>
      <c r="C8" s="126"/>
      <c r="D8" s="126"/>
      <c r="E8" s="126"/>
      <c r="F8" s="127"/>
      <c r="G8" s="35">
        <v>150</v>
      </c>
      <c r="H8" s="38">
        <v>0.75</v>
      </c>
      <c r="I8" s="38">
        <v>0</v>
      </c>
      <c r="J8" s="38">
        <v>15.15</v>
      </c>
      <c r="K8" s="134">
        <v>64</v>
      </c>
      <c r="L8" s="134"/>
      <c r="M8" s="38">
        <v>3</v>
      </c>
      <c r="N8" s="47">
        <v>399</v>
      </c>
    </row>
    <row r="9" spans="1:14" ht="15" customHeight="1" x14ac:dyDescent="0.3">
      <c r="A9" s="31"/>
      <c r="B9" s="131" t="s">
        <v>17</v>
      </c>
      <c r="C9" s="131"/>
      <c r="D9" s="131"/>
      <c r="E9" s="131"/>
      <c r="F9" s="131"/>
      <c r="G9" s="35"/>
      <c r="H9" s="38"/>
      <c r="I9" s="38"/>
      <c r="J9" s="38"/>
      <c r="K9" s="145"/>
      <c r="L9" s="146"/>
      <c r="M9" s="38"/>
      <c r="N9" s="47"/>
    </row>
    <row r="10" spans="1:14" ht="18.75" x14ac:dyDescent="0.3">
      <c r="A10" s="31">
        <v>1</v>
      </c>
      <c r="B10" s="132" t="s">
        <v>92</v>
      </c>
      <c r="C10" s="132"/>
      <c r="D10" s="132"/>
      <c r="E10" s="132"/>
      <c r="F10" s="132"/>
      <c r="G10" s="35">
        <v>50</v>
      </c>
      <c r="H10" s="110">
        <v>0.70499999999999996</v>
      </c>
      <c r="I10" s="110">
        <v>2.54</v>
      </c>
      <c r="J10" s="110">
        <v>4.32</v>
      </c>
      <c r="K10" s="136">
        <v>43</v>
      </c>
      <c r="L10" s="136"/>
      <c r="M10" s="110">
        <v>7.48</v>
      </c>
      <c r="N10" s="21">
        <v>20</v>
      </c>
    </row>
    <row r="11" spans="1:14" ht="18.75" x14ac:dyDescent="0.3">
      <c r="A11" s="31">
        <v>2</v>
      </c>
      <c r="B11" s="132" t="s">
        <v>82</v>
      </c>
      <c r="C11" s="132"/>
      <c r="D11" s="132"/>
      <c r="E11" s="132"/>
      <c r="F11" s="132"/>
      <c r="G11" s="35" t="s">
        <v>78</v>
      </c>
      <c r="H11" s="24">
        <v>5.16</v>
      </c>
      <c r="I11" s="24">
        <v>5.04</v>
      </c>
      <c r="J11" s="24">
        <v>8.6</v>
      </c>
      <c r="K11" s="134">
        <v>100.35</v>
      </c>
      <c r="L11" s="134"/>
      <c r="M11" s="24">
        <v>5.46</v>
      </c>
      <c r="N11" s="5">
        <v>87</v>
      </c>
    </row>
    <row r="12" spans="1:14" ht="18.75" x14ac:dyDescent="0.3">
      <c r="A12" s="31">
        <v>3</v>
      </c>
      <c r="B12" s="132" t="s">
        <v>83</v>
      </c>
      <c r="C12" s="132"/>
      <c r="D12" s="132"/>
      <c r="E12" s="132"/>
      <c r="F12" s="132"/>
      <c r="G12" s="35" t="s">
        <v>178</v>
      </c>
      <c r="H12" s="111">
        <v>9.31</v>
      </c>
      <c r="I12" s="111">
        <v>7.06</v>
      </c>
      <c r="J12" s="111">
        <v>9.64</v>
      </c>
      <c r="K12" s="134">
        <v>139</v>
      </c>
      <c r="L12" s="134"/>
      <c r="M12" s="111">
        <v>0.09</v>
      </c>
      <c r="N12" s="47">
        <v>282</v>
      </c>
    </row>
    <row r="13" spans="1:14" ht="18.75" x14ac:dyDescent="0.3">
      <c r="A13" s="31">
        <v>4</v>
      </c>
      <c r="B13" s="132" t="s">
        <v>19</v>
      </c>
      <c r="C13" s="132"/>
      <c r="D13" s="132"/>
      <c r="E13" s="132"/>
      <c r="F13" s="132"/>
      <c r="G13" s="35">
        <v>120</v>
      </c>
      <c r="H13" s="113">
        <v>2.44</v>
      </c>
      <c r="I13" s="113">
        <v>4.2</v>
      </c>
      <c r="J13" s="113">
        <v>16.36</v>
      </c>
      <c r="K13" s="134">
        <v>109.8</v>
      </c>
      <c r="L13" s="134"/>
      <c r="M13" s="111">
        <v>14.5</v>
      </c>
      <c r="N13" s="47">
        <v>321</v>
      </c>
    </row>
    <row r="14" spans="1:14" ht="18.75" x14ac:dyDescent="0.3">
      <c r="A14" s="31">
        <v>5</v>
      </c>
      <c r="B14" s="132" t="s">
        <v>70</v>
      </c>
      <c r="C14" s="132"/>
      <c r="D14" s="132"/>
      <c r="E14" s="132"/>
      <c r="F14" s="132"/>
      <c r="G14" s="35">
        <v>150</v>
      </c>
      <c r="H14" s="38">
        <v>0.12</v>
      </c>
      <c r="I14" s="38">
        <v>0.12</v>
      </c>
      <c r="J14" s="38">
        <v>17.91</v>
      </c>
      <c r="K14" s="143">
        <v>73.2</v>
      </c>
      <c r="L14" s="144"/>
      <c r="M14" s="38">
        <v>1.29</v>
      </c>
      <c r="N14" s="47">
        <v>372</v>
      </c>
    </row>
    <row r="15" spans="1:14" ht="18.75" x14ac:dyDescent="0.3">
      <c r="A15" s="31">
        <v>6</v>
      </c>
      <c r="B15" s="132" t="s">
        <v>176</v>
      </c>
      <c r="C15" s="132"/>
      <c r="D15" s="132"/>
      <c r="E15" s="132"/>
      <c r="F15" s="132"/>
      <c r="G15" s="35">
        <v>40</v>
      </c>
      <c r="H15" s="111">
        <v>2.8</v>
      </c>
      <c r="I15" s="111">
        <v>0.45</v>
      </c>
      <c r="J15" s="111">
        <v>16.11</v>
      </c>
      <c r="K15" s="134">
        <v>77.14</v>
      </c>
      <c r="L15" s="134"/>
      <c r="M15" s="111">
        <v>0</v>
      </c>
      <c r="N15" s="39"/>
    </row>
    <row r="16" spans="1:14" ht="0.75" customHeight="1" x14ac:dyDescent="0.25">
      <c r="A16" s="31"/>
      <c r="B16" s="123"/>
      <c r="C16" s="123"/>
      <c r="D16" s="123"/>
      <c r="E16" s="123"/>
      <c r="F16" s="123"/>
      <c r="G16" s="35"/>
      <c r="H16" s="41"/>
      <c r="I16" s="41"/>
      <c r="J16" s="41"/>
      <c r="K16" s="134"/>
      <c r="L16" s="134"/>
      <c r="M16" s="41"/>
      <c r="N16" s="50"/>
    </row>
    <row r="17" spans="1:14" x14ac:dyDescent="0.25">
      <c r="A17" s="31"/>
      <c r="B17" s="128" t="s">
        <v>16</v>
      </c>
      <c r="C17" s="128"/>
      <c r="D17" s="128"/>
      <c r="E17" s="128"/>
      <c r="F17" s="128"/>
      <c r="G17" s="35"/>
      <c r="H17" s="33">
        <f>SUM(H10:H15)</f>
        <v>20.535000000000004</v>
      </c>
      <c r="I17" s="33">
        <f t="shared" ref="I17:J17" si="0">SUM(I10:I15)</f>
        <v>19.41</v>
      </c>
      <c r="J17" s="33">
        <f t="shared" si="0"/>
        <v>72.94</v>
      </c>
      <c r="K17" s="135">
        <f>SUM(K10:L16)</f>
        <v>542.49</v>
      </c>
      <c r="L17" s="135"/>
      <c r="M17" s="33">
        <f t="shared" ref="M17" si="1">SUM(M10:M15)</f>
        <v>28.82</v>
      </c>
      <c r="N17" s="50"/>
    </row>
    <row r="18" spans="1:14" ht="15.75" customHeight="1" x14ac:dyDescent="0.3">
      <c r="A18" s="31"/>
      <c r="B18" s="131" t="s">
        <v>20</v>
      </c>
      <c r="C18" s="131"/>
      <c r="D18" s="131"/>
      <c r="E18" s="131"/>
      <c r="F18" s="131"/>
      <c r="G18" s="35"/>
      <c r="H18" s="41"/>
      <c r="I18" s="41"/>
      <c r="J18" s="41"/>
      <c r="K18" s="123"/>
      <c r="L18" s="123"/>
      <c r="M18" s="41"/>
      <c r="N18" s="50"/>
    </row>
    <row r="19" spans="1:14" ht="18.75" x14ac:dyDescent="0.3">
      <c r="A19" s="31">
        <v>1</v>
      </c>
      <c r="B19" s="132" t="s">
        <v>111</v>
      </c>
      <c r="C19" s="133"/>
      <c r="D19" s="133"/>
      <c r="E19" s="133"/>
      <c r="F19" s="133"/>
      <c r="G19" s="35">
        <v>150</v>
      </c>
      <c r="H19" s="108">
        <v>4.3499999999999996</v>
      </c>
      <c r="I19" s="108">
        <v>3.75</v>
      </c>
      <c r="J19" s="108">
        <v>6.32</v>
      </c>
      <c r="K19" s="123">
        <v>75.959999999999994</v>
      </c>
      <c r="L19" s="123"/>
      <c r="M19" s="108">
        <v>0.45</v>
      </c>
      <c r="N19" s="42">
        <v>401</v>
      </c>
    </row>
    <row r="20" spans="1:14" ht="18.75" x14ac:dyDescent="0.3">
      <c r="A20" s="31">
        <v>2</v>
      </c>
      <c r="B20" s="148" t="s">
        <v>153</v>
      </c>
      <c r="C20" s="149"/>
      <c r="D20" s="149"/>
      <c r="E20" s="149"/>
      <c r="F20" s="150"/>
      <c r="G20" s="35">
        <v>50</v>
      </c>
      <c r="H20" s="103">
        <v>3.95</v>
      </c>
      <c r="I20" s="103">
        <v>4.0599999999999996</v>
      </c>
      <c r="J20" s="103">
        <v>27.24</v>
      </c>
      <c r="K20" s="165">
        <v>161</v>
      </c>
      <c r="L20" s="166"/>
      <c r="M20" s="103"/>
      <c r="N20" s="42">
        <v>473</v>
      </c>
    </row>
    <row r="21" spans="1:14" x14ac:dyDescent="0.25">
      <c r="A21" s="31"/>
      <c r="B21" s="128" t="s">
        <v>16</v>
      </c>
      <c r="C21" s="128"/>
      <c r="D21" s="128"/>
      <c r="E21" s="128"/>
      <c r="F21" s="128"/>
      <c r="G21" s="35"/>
      <c r="H21" s="33">
        <f>SUM(H19:H20)</f>
        <v>8.3000000000000007</v>
      </c>
      <c r="I21" s="102">
        <f t="shared" ref="I21:J21" si="2">SUM(I19:I20)</f>
        <v>7.81</v>
      </c>
      <c r="J21" s="102">
        <f t="shared" si="2"/>
        <v>33.56</v>
      </c>
      <c r="K21" s="120">
        <f>SUM(K19:L20)</f>
        <v>236.95999999999998</v>
      </c>
      <c r="L21" s="120"/>
      <c r="M21" s="33">
        <f>SUM(M19:M20)</f>
        <v>0.45</v>
      </c>
      <c r="N21" s="50"/>
    </row>
    <row r="22" spans="1:14" ht="15" customHeight="1" x14ac:dyDescent="0.3">
      <c r="A22" s="31"/>
      <c r="B22" s="131" t="s">
        <v>21</v>
      </c>
      <c r="C22" s="131"/>
      <c r="D22" s="131"/>
      <c r="E22" s="131"/>
      <c r="F22" s="131"/>
      <c r="G22" s="35"/>
      <c r="H22" s="41"/>
      <c r="I22" s="41"/>
      <c r="J22" s="41"/>
      <c r="K22" s="123"/>
      <c r="L22" s="123"/>
      <c r="M22" s="41"/>
      <c r="N22" s="50"/>
    </row>
    <row r="23" spans="1:14" ht="18.75" x14ac:dyDescent="0.3">
      <c r="A23" s="31">
        <v>1</v>
      </c>
      <c r="B23" s="132" t="s">
        <v>132</v>
      </c>
      <c r="C23" s="132"/>
      <c r="D23" s="132"/>
      <c r="E23" s="132"/>
      <c r="F23" s="132"/>
      <c r="G23" s="35">
        <v>100</v>
      </c>
      <c r="H23" s="86">
        <v>0.86</v>
      </c>
      <c r="I23" s="86">
        <v>5.22</v>
      </c>
      <c r="J23" s="86">
        <v>7.87</v>
      </c>
      <c r="K23" s="123">
        <v>81.900000000000006</v>
      </c>
      <c r="L23" s="123"/>
      <c r="M23" s="86">
        <v>6.95</v>
      </c>
      <c r="N23" s="42">
        <v>40</v>
      </c>
    </row>
    <row r="24" spans="1:14" ht="18.75" x14ac:dyDescent="0.3">
      <c r="A24" s="31">
        <v>2</v>
      </c>
      <c r="B24" s="132" t="s">
        <v>154</v>
      </c>
      <c r="C24" s="132"/>
      <c r="D24" s="132"/>
      <c r="E24" s="132"/>
      <c r="F24" s="132"/>
      <c r="G24" s="35">
        <v>75</v>
      </c>
      <c r="H24" s="62">
        <v>11.04</v>
      </c>
      <c r="I24" s="62">
        <v>7.45</v>
      </c>
      <c r="J24" s="62">
        <v>14.2</v>
      </c>
      <c r="K24" s="162">
        <v>168</v>
      </c>
      <c r="L24" s="162"/>
      <c r="M24" s="88">
        <v>0.14000000000000001</v>
      </c>
      <c r="N24" s="50">
        <v>236</v>
      </c>
    </row>
    <row r="25" spans="1:14" ht="18.75" x14ac:dyDescent="0.3">
      <c r="A25" s="31">
        <v>3</v>
      </c>
      <c r="B25" s="132" t="s">
        <v>52</v>
      </c>
      <c r="C25" s="132"/>
      <c r="D25" s="132"/>
      <c r="E25" s="132"/>
      <c r="F25" s="132"/>
      <c r="G25" s="35">
        <v>150</v>
      </c>
      <c r="H25" s="41">
        <v>3.15</v>
      </c>
      <c r="I25" s="41">
        <v>2.7149999999999999</v>
      </c>
      <c r="J25" s="41">
        <v>12.96</v>
      </c>
      <c r="K25" s="123">
        <v>88.995000000000005</v>
      </c>
      <c r="L25" s="123"/>
      <c r="M25" s="41">
        <v>1.2</v>
      </c>
      <c r="N25" s="50">
        <v>397</v>
      </c>
    </row>
    <row r="26" spans="1:14" ht="18.75" x14ac:dyDescent="0.3">
      <c r="A26" s="31">
        <v>4</v>
      </c>
      <c r="B26" s="132" t="s">
        <v>61</v>
      </c>
      <c r="C26" s="132"/>
      <c r="D26" s="132"/>
      <c r="E26" s="132"/>
      <c r="F26" s="132"/>
      <c r="G26" s="35">
        <v>20</v>
      </c>
      <c r="H26" s="88">
        <v>0.02</v>
      </c>
      <c r="I26" s="88">
        <v>0</v>
      </c>
      <c r="J26" s="88">
        <v>15.88</v>
      </c>
      <c r="K26" s="162">
        <v>64.2</v>
      </c>
      <c r="L26" s="162"/>
      <c r="M26" s="88">
        <v>0.4</v>
      </c>
      <c r="N26" s="50"/>
    </row>
    <row r="27" spans="1:14" x14ac:dyDescent="0.25">
      <c r="A27" s="31"/>
      <c r="B27" s="128" t="s">
        <v>16</v>
      </c>
      <c r="C27" s="128"/>
      <c r="D27" s="128"/>
      <c r="E27" s="128"/>
      <c r="F27" s="128"/>
      <c r="G27" s="35"/>
      <c r="H27" s="33">
        <f>SUM(H23:H26)</f>
        <v>15.069999999999999</v>
      </c>
      <c r="I27" s="33">
        <f t="shared" ref="I27:M27" si="3">SUM(I23:I26)</f>
        <v>15.385</v>
      </c>
      <c r="J27" s="33">
        <f t="shared" si="3"/>
        <v>50.910000000000004</v>
      </c>
      <c r="K27" s="120">
        <f t="shared" si="3"/>
        <v>403.09499999999997</v>
      </c>
      <c r="L27" s="120">
        <f t="shared" si="3"/>
        <v>0</v>
      </c>
      <c r="M27" s="33">
        <f t="shared" si="3"/>
        <v>8.69</v>
      </c>
      <c r="N27" s="50"/>
    </row>
    <row r="28" spans="1:14" ht="19.5" thickBot="1" x14ac:dyDescent="0.35">
      <c r="A28" s="43"/>
      <c r="B28" s="129" t="s">
        <v>22</v>
      </c>
      <c r="C28" s="129"/>
      <c r="D28" s="129"/>
      <c r="E28" s="129"/>
      <c r="F28" s="129"/>
      <c r="G28" s="61">
        <v>1588</v>
      </c>
      <c r="H28" s="45">
        <f>H7+H17+H21+H27+H8</f>
        <v>50.670000000000009</v>
      </c>
      <c r="I28" s="45">
        <f>I7+I17+I21+I27+I8</f>
        <v>48.46</v>
      </c>
      <c r="J28" s="45">
        <f>J7+J17+J21+J8+J27</f>
        <v>228.54000000000002</v>
      </c>
      <c r="K28" s="154">
        <f>K7+K17+K21+K27+K8</f>
        <v>1516.125</v>
      </c>
      <c r="L28" s="154"/>
      <c r="M28" s="45">
        <f>M7+M17+M21+M27+M8</f>
        <v>43.31</v>
      </c>
      <c r="N28" s="46"/>
    </row>
  </sheetData>
  <mergeCells count="56">
    <mergeCell ref="B8:F8"/>
    <mergeCell ref="K8:L8"/>
    <mergeCell ref="B27:F27"/>
    <mergeCell ref="K27:L27"/>
    <mergeCell ref="B28:F28"/>
    <mergeCell ref="K28:L28"/>
    <mergeCell ref="B24:F24"/>
    <mergeCell ref="K24:L24"/>
    <mergeCell ref="B25:F25"/>
    <mergeCell ref="K25:L25"/>
    <mergeCell ref="B21:F21"/>
    <mergeCell ref="K21:L21"/>
    <mergeCell ref="B22:F22"/>
    <mergeCell ref="K22:L22"/>
    <mergeCell ref="B23:F23"/>
    <mergeCell ref="B12:F12"/>
    <mergeCell ref="K12:L12"/>
    <mergeCell ref="B18:F18"/>
    <mergeCell ref="K18:L18"/>
    <mergeCell ref="B19:F19"/>
    <mergeCell ref="K19:L19"/>
    <mergeCell ref="B13:F13"/>
    <mergeCell ref="K13:L13"/>
    <mergeCell ref="B14:F14"/>
    <mergeCell ref="K14:L14"/>
    <mergeCell ref="B26:F26"/>
    <mergeCell ref="K26:L26"/>
    <mergeCell ref="B15:F15"/>
    <mergeCell ref="K15:L15"/>
    <mergeCell ref="B16:F16"/>
    <mergeCell ref="K16:L16"/>
    <mergeCell ref="B17:F17"/>
    <mergeCell ref="K17:L17"/>
    <mergeCell ref="K23:L23"/>
    <mergeCell ref="B20:F20"/>
    <mergeCell ref="K20:L20"/>
    <mergeCell ref="B9:F9"/>
    <mergeCell ref="K9:L9"/>
    <mergeCell ref="B10:F10"/>
    <mergeCell ref="K10:L10"/>
    <mergeCell ref="B11:F11"/>
    <mergeCell ref="K11:L11"/>
    <mergeCell ref="K4:L4"/>
    <mergeCell ref="K5:L5"/>
    <mergeCell ref="B6:F6"/>
    <mergeCell ref="K6:L6"/>
    <mergeCell ref="B7:F7"/>
    <mergeCell ref="K7:L7"/>
    <mergeCell ref="B4:F4"/>
    <mergeCell ref="B5:F5"/>
    <mergeCell ref="A1:N1"/>
    <mergeCell ref="B2:F2"/>
    <mergeCell ref="H2:J2"/>
    <mergeCell ref="K2:L2"/>
    <mergeCell ref="B3:F3"/>
    <mergeCell ref="K3:L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H26" sqref="H26"/>
    </sheetView>
  </sheetViews>
  <sheetFormatPr defaultRowHeight="15" x14ac:dyDescent="0.25"/>
  <cols>
    <col min="1" max="1" width="4" customWidth="1"/>
    <col min="14" max="14" width="11.28515625" bestFit="1" customWidth="1"/>
  </cols>
  <sheetData>
    <row r="1" spans="1:14" ht="21" thickBot="1" x14ac:dyDescent="0.35">
      <c r="A1" s="117" t="s">
        <v>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8.75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8.75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10</v>
      </c>
      <c r="N3" s="34" t="s">
        <v>12</v>
      </c>
    </row>
    <row r="4" spans="1:14" ht="18.75" x14ac:dyDescent="0.3">
      <c r="A4" s="31">
        <v>1</v>
      </c>
      <c r="B4" s="140" t="s">
        <v>116</v>
      </c>
      <c r="C4" s="141"/>
      <c r="D4" s="141"/>
      <c r="E4" s="141"/>
      <c r="F4" s="142"/>
      <c r="G4" s="72" t="s">
        <v>179</v>
      </c>
      <c r="H4" s="24">
        <v>4.5</v>
      </c>
      <c r="I4" s="24">
        <v>6.26</v>
      </c>
      <c r="J4" s="24">
        <v>13.25</v>
      </c>
      <c r="K4" s="134">
        <v>126.63</v>
      </c>
      <c r="L4" s="134"/>
      <c r="M4" s="25">
        <v>7.0000000000000007E-2</v>
      </c>
      <c r="N4" s="5">
        <v>3</v>
      </c>
    </row>
    <row r="5" spans="1:14" ht="18.75" x14ac:dyDescent="0.3">
      <c r="A5" s="31">
        <v>2</v>
      </c>
      <c r="B5" s="140" t="s">
        <v>49</v>
      </c>
      <c r="C5" s="141"/>
      <c r="D5" s="141"/>
      <c r="E5" s="141"/>
      <c r="F5" s="142"/>
      <c r="G5" s="51">
        <v>158</v>
      </c>
      <c r="H5" s="24">
        <v>3.4</v>
      </c>
      <c r="I5" s="24">
        <v>0.33</v>
      </c>
      <c r="J5" s="24">
        <v>0.11</v>
      </c>
      <c r="K5" s="134">
        <v>108.13</v>
      </c>
      <c r="L5" s="134"/>
      <c r="M5" s="38">
        <v>0</v>
      </c>
      <c r="N5" s="39">
        <v>168</v>
      </c>
    </row>
    <row r="6" spans="1:14" ht="18.75" x14ac:dyDescent="0.3">
      <c r="A6" s="31">
        <v>3</v>
      </c>
      <c r="B6" s="138" t="s">
        <v>55</v>
      </c>
      <c r="C6" s="138"/>
      <c r="D6" s="138"/>
      <c r="E6" s="138"/>
      <c r="F6" s="138"/>
      <c r="G6" s="35" t="s">
        <v>130</v>
      </c>
      <c r="H6" s="38">
        <v>4.4999999999999998E-2</v>
      </c>
      <c r="I6" s="38">
        <v>1.4999999999999999E-2</v>
      </c>
      <c r="J6" s="38">
        <v>6.99</v>
      </c>
      <c r="K6" s="147">
        <v>28.004999999999999</v>
      </c>
      <c r="L6" s="147"/>
      <c r="M6" s="38">
        <v>1.4999999999999999E-2</v>
      </c>
      <c r="N6" s="39">
        <v>392</v>
      </c>
    </row>
    <row r="7" spans="1:14" x14ac:dyDescent="0.25">
      <c r="A7" s="31"/>
      <c r="B7" s="125" t="s">
        <v>16</v>
      </c>
      <c r="C7" s="126"/>
      <c r="D7" s="126"/>
      <c r="E7" s="126"/>
      <c r="F7" s="127"/>
      <c r="G7" s="35"/>
      <c r="H7" s="33">
        <f>SUM(H4:H6)</f>
        <v>7.9450000000000003</v>
      </c>
      <c r="I7" s="33">
        <f t="shared" ref="I7:M7" si="0">SUM(I4:I6)</f>
        <v>6.6049999999999995</v>
      </c>
      <c r="J7" s="33">
        <f t="shared" si="0"/>
        <v>20.350000000000001</v>
      </c>
      <c r="K7" s="120">
        <f>SUM(K4:L6)</f>
        <v>262.76499999999999</v>
      </c>
      <c r="L7" s="120"/>
      <c r="M7" s="33">
        <f t="shared" si="0"/>
        <v>8.5000000000000006E-2</v>
      </c>
      <c r="N7" s="39"/>
    </row>
    <row r="8" spans="1:14" x14ac:dyDescent="0.25">
      <c r="A8" s="31"/>
      <c r="B8" s="170" t="s">
        <v>119</v>
      </c>
      <c r="C8" s="171"/>
      <c r="D8" s="171"/>
      <c r="E8" s="171"/>
      <c r="F8" s="172"/>
      <c r="G8" s="52">
        <v>100</v>
      </c>
      <c r="H8" s="48">
        <v>0.9</v>
      </c>
      <c r="I8" s="48">
        <v>0.3</v>
      </c>
      <c r="J8" s="48">
        <v>12.6</v>
      </c>
      <c r="K8" s="152">
        <v>57</v>
      </c>
      <c r="L8" s="153"/>
      <c r="M8" s="48">
        <v>6</v>
      </c>
      <c r="N8" s="55">
        <v>368</v>
      </c>
    </row>
    <row r="9" spans="1:14" ht="18.75" x14ac:dyDescent="0.3">
      <c r="A9" s="31"/>
      <c r="B9" s="131" t="s">
        <v>17</v>
      </c>
      <c r="C9" s="131"/>
      <c r="D9" s="131"/>
      <c r="E9" s="131"/>
      <c r="F9" s="131"/>
      <c r="G9" s="35"/>
      <c r="H9" s="38"/>
      <c r="I9" s="38"/>
      <c r="J9" s="38"/>
      <c r="K9" s="145"/>
      <c r="L9" s="146"/>
      <c r="M9" s="38"/>
      <c r="N9" s="39"/>
    </row>
    <row r="10" spans="1:14" ht="18.75" x14ac:dyDescent="0.3">
      <c r="A10" s="31">
        <v>1</v>
      </c>
      <c r="B10" s="132" t="s">
        <v>156</v>
      </c>
      <c r="C10" s="132"/>
      <c r="D10" s="132"/>
      <c r="E10" s="132"/>
      <c r="F10" s="132"/>
      <c r="G10" s="35">
        <v>50</v>
      </c>
      <c r="H10" s="83">
        <v>0.84</v>
      </c>
      <c r="I10" s="83">
        <v>2.09</v>
      </c>
      <c r="J10" s="83">
        <v>4.0999999999999996</v>
      </c>
      <c r="K10" s="134">
        <v>38.549999999999997</v>
      </c>
      <c r="L10" s="134"/>
      <c r="M10" s="83">
        <v>4.9000000000000004</v>
      </c>
      <c r="N10" s="5">
        <v>34</v>
      </c>
    </row>
    <row r="11" spans="1:14" ht="15.75" x14ac:dyDescent="0.25">
      <c r="A11" s="31">
        <v>2</v>
      </c>
      <c r="B11" s="173" t="s">
        <v>157</v>
      </c>
      <c r="C11" s="173"/>
      <c r="D11" s="173"/>
      <c r="E11" s="173"/>
      <c r="F11" s="173"/>
      <c r="G11" s="35" t="s">
        <v>107</v>
      </c>
      <c r="H11" s="38">
        <v>1.19</v>
      </c>
      <c r="I11" s="38">
        <v>3.08</v>
      </c>
      <c r="J11" s="38">
        <v>9.9600000000000009</v>
      </c>
      <c r="K11" s="134">
        <v>73.81</v>
      </c>
      <c r="L11" s="134"/>
      <c r="M11" s="38">
        <v>4.53</v>
      </c>
      <c r="N11" s="39">
        <v>76</v>
      </c>
    </row>
    <row r="12" spans="1:14" ht="18.75" x14ac:dyDescent="0.3">
      <c r="A12" s="31">
        <v>3</v>
      </c>
      <c r="B12" s="132" t="s">
        <v>62</v>
      </c>
      <c r="C12" s="132"/>
      <c r="D12" s="132"/>
      <c r="E12" s="132"/>
      <c r="F12" s="132"/>
      <c r="G12" s="35">
        <v>55</v>
      </c>
      <c r="H12" s="38">
        <v>8.23</v>
      </c>
      <c r="I12" s="38">
        <v>8.6</v>
      </c>
      <c r="J12" s="38">
        <v>1.53</v>
      </c>
      <c r="K12" s="134">
        <v>116.6</v>
      </c>
      <c r="L12" s="134"/>
      <c r="M12" s="38">
        <v>1.4999999999999999E-2</v>
      </c>
      <c r="N12" s="39">
        <v>310</v>
      </c>
    </row>
    <row r="13" spans="1:14" ht="18.75" x14ac:dyDescent="0.3">
      <c r="A13" s="31">
        <v>4</v>
      </c>
      <c r="B13" s="132" t="s">
        <v>51</v>
      </c>
      <c r="C13" s="132"/>
      <c r="D13" s="132"/>
      <c r="E13" s="132"/>
      <c r="F13" s="132"/>
      <c r="G13" s="35">
        <v>120</v>
      </c>
      <c r="H13" s="104">
        <v>2.2559999999999998</v>
      </c>
      <c r="I13" s="104">
        <v>4.88</v>
      </c>
      <c r="J13" s="104">
        <v>11.41</v>
      </c>
      <c r="K13" s="134">
        <v>98.64</v>
      </c>
      <c r="L13" s="134"/>
      <c r="M13" s="105">
        <v>8.1359999999999992</v>
      </c>
      <c r="N13" s="47">
        <v>342</v>
      </c>
    </row>
    <row r="14" spans="1:14" ht="18.75" x14ac:dyDescent="0.3">
      <c r="A14" s="31">
        <v>5</v>
      </c>
      <c r="B14" s="132" t="s">
        <v>136</v>
      </c>
      <c r="C14" s="132"/>
      <c r="D14" s="132"/>
      <c r="E14" s="132"/>
      <c r="F14" s="132"/>
      <c r="G14" s="35">
        <v>150</v>
      </c>
      <c r="H14" s="89">
        <v>0.33</v>
      </c>
      <c r="I14" s="89">
        <v>1.4999999999999999E-2</v>
      </c>
      <c r="J14" s="89">
        <v>20.82</v>
      </c>
      <c r="K14" s="134">
        <v>84.75</v>
      </c>
      <c r="L14" s="134"/>
      <c r="M14" s="89">
        <v>0.3</v>
      </c>
      <c r="N14" s="47">
        <v>376</v>
      </c>
    </row>
    <row r="15" spans="1:14" ht="18.75" x14ac:dyDescent="0.3">
      <c r="A15" s="31">
        <v>6</v>
      </c>
      <c r="B15" s="132" t="s">
        <v>176</v>
      </c>
      <c r="C15" s="132"/>
      <c r="D15" s="132"/>
      <c r="E15" s="132"/>
      <c r="F15" s="132"/>
      <c r="G15" s="35">
        <v>40</v>
      </c>
      <c r="H15" s="111">
        <v>2.8</v>
      </c>
      <c r="I15" s="111">
        <v>0.45</v>
      </c>
      <c r="J15" s="111">
        <v>16.11</v>
      </c>
      <c r="K15" s="134">
        <v>77.14</v>
      </c>
      <c r="L15" s="134"/>
      <c r="M15" s="111">
        <v>0</v>
      </c>
      <c r="N15" s="39"/>
    </row>
    <row r="16" spans="1:14" x14ac:dyDescent="0.25">
      <c r="A16" s="31"/>
      <c r="B16" s="128" t="s">
        <v>16</v>
      </c>
      <c r="C16" s="128"/>
      <c r="D16" s="128"/>
      <c r="E16" s="128"/>
      <c r="F16" s="128"/>
      <c r="G16" s="35"/>
      <c r="H16" s="33">
        <f>SUM(H9:H15)</f>
        <v>15.646000000000001</v>
      </c>
      <c r="I16" s="33">
        <f>SUM(I9:I15)</f>
        <v>19.114999999999998</v>
      </c>
      <c r="J16" s="33">
        <f>SUM(J9:J15)</f>
        <v>63.93</v>
      </c>
      <c r="K16" s="135">
        <f>SUM(K9:L15)</f>
        <v>489.48999999999995</v>
      </c>
      <c r="L16" s="135"/>
      <c r="M16" s="33">
        <f>SUM(M9:M15)</f>
        <v>17.881</v>
      </c>
      <c r="N16" s="42"/>
    </row>
    <row r="17" spans="1:14" ht="18.75" x14ac:dyDescent="0.3">
      <c r="A17" s="31"/>
      <c r="B17" s="131" t="s">
        <v>20</v>
      </c>
      <c r="C17" s="131"/>
      <c r="D17" s="131"/>
      <c r="E17" s="131"/>
      <c r="F17" s="131"/>
      <c r="G17" s="35"/>
      <c r="H17" s="33"/>
      <c r="I17" s="33"/>
      <c r="J17" s="33"/>
      <c r="K17" s="135"/>
      <c r="L17" s="135"/>
      <c r="M17" s="33"/>
      <c r="N17" s="42"/>
    </row>
    <row r="18" spans="1:14" ht="18.75" x14ac:dyDescent="0.3">
      <c r="A18" s="31">
        <v>1</v>
      </c>
      <c r="B18" s="132" t="s">
        <v>125</v>
      </c>
      <c r="C18" s="133"/>
      <c r="D18" s="133"/>
      <c r="E18" s="133"/>
      <c r="F18" s="133"/>
      <c r="G18" s="35">
        <v>150</v>
      </c>
      <c r="H18" s="108">
        <v>4.3499999999999996</v>
      </c>
      <c r="I18" s="108">
        <v>3.75</v>
      </c>
      <c r="J18" s="108">
        <v>6.32</v>
      </c>
      <c r="K18" s="123">
        <v>75.959999999999994</v>
      </c>
      <c r="L18" s="123"/>
      <c r="M18" s="108">
        <v>0.45</v>
      </c>
      <c r="N18" s="42">
        <v>401</v>
      </c>
    </row>
    <row r="19" spans="1:14" x14ac:dyDescent="0.25">
      <c r="A19" s="31"/>
      <c r="B19" s="128" t="s">
        <v>16</v>
      </c>
      <c r="C19" s="128"/>
      <c r="D19" s="128"/>
      <c r="E19" s="128"/>
      <c r="F19" s="128"/>
      <c r="G19" s="35"/>
      <c r="H19" s="33">
        <f>SUM(H18:H18)</f>
        <v>4.3499999999999996</v>
      </c>
      <c r="I19" s="33">
        <f>SUM(I18:I18)</f>
        <v>3.75</v>
      </c>
      <c r="J19" s="33">
        <f>SUM(J18:J18)</f>
        <v>6.32</v>
      </c>
      <c r="K19" s="120">
        <f>SUM(K18:L18)</f>
        <v>75.959999999999994</v>
      </c>
      <c r="L19" s="120"/>
      <c r="M19" s="33">
        <f>SUM(M18:M18)</f>
        <v>0.45</v>
      </c>
      <c r="N19" s="42"/>
    </row>
    <row r="20" spans="1:14" ht="18.75" x14ac:dyDescent="0.3">
      <c r="A20" s="31"/>
      <c r="B20" s="131" t="s">
        <v>21</v>
      </c>
      <c r="C20" s="131"/>
      <c r="D20" s="131"/>
      <c r="E20" s="131"/>
      <c r="F20" s="131"/>
      <c r="G20" s="35"/>
      <c r="H20" s="41"/>
      <c r="I20" s="41"/>
      <c r="J20" s="41"/>
      <c r="K20" s="123"/>
      <c r="L20" s="123"/>
      <c r="M20" s="41"/>
      <c r="N20" s="42"/>
    </row>
    <row r="21" spans="1:14" ht="18.75" x14ac:dyDescent="0.3">
      <c r="A21" s="31">
        <v>1</v>
      </c>
      <c r="B21" s="132" t="s">
        <v>102</v>
      </c>
      <c r="C21" s="132"/>
      <c r="D21" s="132"/>
      <c r="E21" s="132"/>
      <c r="F21" s="132"/>
      <c r="G21" s="35">
        <v>60</v>
      </c>
      <c r="H21" s="94">
        <v>10.63</v>
      </c>
      <c r="I21" s="94">
        <v>2.7719999999999998</v>
      </c>
      <c r="J21" s="94">
        <v>1.752</v>
      </c>
      <c r="K21" s="123">
        <v>73.988</v>
      </c>
      <c r="L21" s="123"/>
      <c r="M21" s="94">
        <v>0.61799999999999999</v>
      </c>
      <c r="N21" s="42">
        <v>249</v>
      </c>
    </row>
    <row r="22" spans="1:14" ht="18.75" x14ac:dyDescent="0.3">
      <c r="A22" s="31">
        <v>2</v>
      </c>
      <c r="B22" s="132" t="s">
        <v>63</v>
      </c>
      <c r="C22" s="132"/>
      <c r="D22" s="132"/>
      <c r="E22" s="132"/>
      <c r="F22" s="132"/>
      <c r="G22" s="35" t="s">
        <v>46</v>
      </c>
      <c r="H22" s="27">
        <v>1.43</v>
      </c>
      <c r="I22" s="27">
        <v>2.16</v>
      </c>
      <c r="J22" s="27">
        <v>11.5</v>
      </c>
      <c r="K22" s="134">
        <v>71.17</v>
      </c>
      <c r="L22" s="134"/>
      <c r="M22" s="84">
        <v>10.5</v>
      </c>
      <c r="N22" s="39">
        <v>318</v>
      </c>
    </row>
    <row r="23" spans="1:14" ht="18.75" x14ac:dyDescent="0.3">
      <c r="A23" s="31">
        <v>3</v>
      </c>
      <c r="B23" s="132" t="s">
        <v>77</v>
      </c>
      <c r="C23" s="132"/>
      <c r="D23" s="132"/>
      <c r="E23" s="132"/>
      <c r="F23" s="132"/>
      <c r="G23" s="35">
        <v>150</v>
      </c>
      <c r="H23" s="41">
        <v>2.33</v>
      </c>
      <c r="I23" s="41">
        <v>2</v>
      </c>
      <c r="J23" s="41">
        <v>10.63</v>
      </c>
      <c r="K23" s="123">
        <v>70</v>
      </c>
      <c r="L23" s="123"/>
      <c r="M23" s="41">
        <v>1</v>
      </c>
      <c r="N23" s="42">
        <v>395</v>
      </c>
    </row>
    <row r="24" spans="1:14" ht="18.75" x14ac:dyDescent="0.3">
      <c r="A24" s="31">
        <v>4</v>
      </c>
      <c r="B24" s="132" t="s">
        <v>158</v>
      </c>
      <c r="C24" s="132"/>
      <c r="D24" s="132"/>
      <c r="E24" s="132"/>
      <c r="F24" s="132"/>
      <c r="G24" s="100">
        <v>20</v>
      </c>
      <c r="H24" s="90">
        <v>1.35</v>
      </c>
      <c r="I24" s="90">
        <v>0.57999999999999996</v>
      </c>
      <c r="J24" s="90">
        <v>10.1</v>
      </c>
      <c r="K24" s="124">
        <v>52.6</v>
      </c>
      <c r="L24" s="124"/>
      <c r="M24" s="90">
        <v>0.01</v>
      </c>
      <c r="N24" s="4"/>
    </row>
    <row r="25" spans="1:14" x14ac:dyDescent="0.25">
      <c r="A25" s="31"/>
      <c r="B25" s="128" t="s">
        <v>16</v>
      </c>
      <c r="C25" s="128"/>
      <c r="D25" s="128"/>
      <c r="E25" s="128"/>
      <c r="F25" s="128"/>
      <c r="G25" s="35"/>
      <c r="H25" s="33">
        <f>SUM(H21:H24)</f>
        <v>15.74</v>
      </c>
      <c r="I25" s="33">
        <f t="shared" ref="I25:L25" si="1">SUM(I21:I24)</f>
        <v>7.5120000000000005</v>
      </c>
      <c r="J25" s="33">
        <f t="shared" si="1"/>
        <v>33.981999999999999</v>
      </c>
      <c r="K25" s="120">
        <f t="shared" si="1"/>
        <v>267.75800000000004</v>
      </c>
      <c r="L25" s="120">
        <f t="shared" si="1"/>
        <v>0</v>
      </c>
      <c r="M25" s="33">
        <f>SUM(M21:M24)</f>
        <v>12.128</v>
      </c>
      <c r="N25" s="42"/>
    </row>
    <row r="26" spans="1:14" ht="19.5" thickBot="1" x14ac:dyDescent="0.35">
      <c r="A26" s="43"/>
      <c r="B26" s="129" t="s">
        <v>22</v>
      </c>
      <c r="C26" s="129"/>
      <c r="D26" s="129"/>
      <c r="E26" s="129"/>
      <c r="F26" s="129"/>
      <c r="G26" s="44">
        <v>1478</v>
      </c>
      <c r="H26" s="45">
        <f>H7+H8+H16+H19+H25</f>
        <v>44.581000000000003</v>
      </c>
      <c r="I26" s="45">
        <f>I7+I8+I16+I19+I25</f>
        <v>37.281999999999996</v>
      </c>
      <c r="J26" s="45">
        <f>J7+J8+J16+J19+J25</f>
        <v>137.18199999999999</v>
      </c>
      <c r="K26" s="174">
        <f>K7+K8+K16+K19+K25</f>
        <v>1152.973</v>
      </c>
      <c r="L26" s="174"/>
      <c r="M26" s="45">
        <f>M7+M8+M16+M19+M25</f>
        <v>36.543999999999997</v>
      </c>
      <c r="N26" s="63"/>
    </row>
  </sheetData>
  <mergeCells count="52">
    <mergeCell ref="B26:F26"/>
    <mergeCell ref="K26:L26"/>
    <mergeCell ref="B22:F22"/>
    <mergeCell ref="K22:L22"/>
    <mergeCell ref="B23:F23"/>
    <mergeCell ref="K23:L23"/>
    <mergeCell ref="B24:F24"/>
    <mergeCell ref="K24:L24"/>
    <mergeCell ref="B20:F20"/>
    <mergeCell ref="K20:L20"/>
    <mergeCell ref="B21:F21"/>
    <mergeCell ref="K21:L21"/>
    <mergeCell ref="B25:F25"/>
    <mergeCell ref="K25:L25"/>
    <mergeCell ref="B17:F17"/>
    <mergeCell ref="K17:L17"/>
    <mergeCell ref="B18:F18"/>
    <mergeCell ref="K18:L18"/>
    <mergeCell ref="B19:F19"/>
    <mergeCell ref="K19:L19"/>
    <mergeCell ref="B14:F14"/>
    <mergeCell ref="K14:L14"/>
    <mergeCell ref="B15:F15"/>
    <mergeCell ref="K15:L15"/>
    <mergeCell ref="B16:F16"/>
    <mergeCell ref="K16:L16"/>
    <mergeCell ref="B11:F11"/>
    <mergeCell ref="K11:L11"/>
    <mergeCell ref="B12:F12"/>
    <mergeCell ref="K12:L12"/>
    <mergeCell ref="B13:F13"/>
    <mergeCell ref="K13:L13"/>
    <mergeCell ref="B7:F7"/>
    <mergeCell ref="K7:L7"/>
    <mergeCell ref="B9:F9"/>
    <mergeCell ref="K9:L9"/>
    <mergeCell ref="B10:F10"/>
    <mergeCell ref="K10:L10"/>
    <mergeCell ref="B8:F8"/>
    <mergeCell ref="K8:L8"/>
    <mergeCell ref="B4:F4"/>
    <mergeCell ref="K4:L4"/>
    <mergeCell ref="B5:F5"/>
    <mergeCell ref="K5:L5"/>
    <mergeCell ref="B6:F6"/>
    <mergeCell ref="K6:L6"/>
    <mergeCell ref="A1:N1"/>
    <mergeCell ref="B2:F2"/>
    <mergeCell ref="H2:J2"/>
    <mergeCell ref="K2:L2"/>
    <mergeCell ref="B3:F3"/>
    <mergeCell ref="K3:L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" workbookViewId="0">
      <selection activeCell="H27" sqref="H27"/>
    </sheetView>
  </sheetViews>
  <sheetFormatPr defaultRowHeight="15" x14ac:dyDescent="0.25"/>
  <cols>
    <col min="1" max="1" width="4" customWidth="1"/>
    <col min="6" max="6" width="11.425781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8.75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8.75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10</v>
      </c>
      <c r="N3" s="34" t="s">
        <v>12</v>
      </c>
    </row>
    <row r="4" spans="1:14" ht="18.75" x14ac:dyDescent="0.3">
      <c r="A4" s="31">
        <v>1</v>
      </c>
      <c r="B4" s="140" t="s">
        <v>185</v>
      </c>
      <c r="C4" s="141"/>
      <c r="D4" s="141"/>
      <c r="E4" s="141"/>
      <c r="F4" s="142"/>
      <c r="G4" s="53">
        <v>35</v>
      </c>
      <c r="H4" s="112">
        <v>0.96</v>
      </c>
      <c r="I4" s="112">
        <v>0.84</v>
      </c>
      <c r="J4" s="112">
        <v>24.03</v>
      </c>
      <c r="K4" s="158">
        <v>102.6</v>
      </c>
      <c r="L4" s="158"/>
      <c r="M4" s="54">
        <v>0.51</v>
      </c>
      <c r="N4" s="55"/>
    </row>
    <row r="5" spans="1:14" ht="16.5" x14ac:dyDescent="0.25">
      <c r="A5" s="31">
        <v>2</v>
      </c>
      <c r="B5" s="175" t="s">
        <v>64</v>
      </c>
      <c r="C5" s="176"/>
      <c r="D5" s="176"/>
      <c r="E5" s="176"/>
      <c r="F5" s="177"/>
      <c r="G5" s="51">
        <v>158</v>
      </c>
      <c r="H5" s="24">
        <v>4.0199999999999996</v>
      </c>
      <c r="I5" s="24">
        <v>2.2200000000000002</v>
      </c>
      <c r="J5" s="24">
        <v>0.33</v>
      </c>
      <c r="K5" s="134">
        <v>110.79</v>
      </c>
      <c r="L5" s="134"/>
      <c r="M5" s="38">
        <v>0</v>
      </c>
      <c r="N5" s="39">
        <v>168</v>
      </c>
    </row>
    <row r="6" spans="1:14" ht="18.75" x14ac:dyDescent="0.3">
      <c r="A6" s="31">
        <v>3</v>
      </c>
      <c r="B6" s="138" t="s">
        <v>80</v>
      </c>
      <c r="C6" s="138"/>
      <c r="D6" s="138"/>
      <c r="E6" s="138"/>
      <c r="F6" s="138"/>
      <c r="G6" s="35">
        <v>150</v>
      </c>
      <c r="H6" s="111">
        <v>2.6549999999999998</v>
      </c>
      <c r="I6" s="111">
        <v>2.33</v>
      </c>
      <c r="J6" s="111">
        <v>11.31</v>
      </c>
      <c r="K6" s="147">
        <v>77</v>
      </c>
      <c r="L6" s="147"/>
      <c r="M6" s="111">
        <v>1.19</v>
      </c>
      <c r="N6" s="39">
        <v>394</v>
      </c>
    </row>
    <row r="7" spans="1:14" x14ac:dyDescent="0.25">
      <c r="A7" s="31"/>
      <c r="B7" s="125" t="s">
        <v>16</v>
      </c>
      <c r="C7" s="126"/>
      <c r="D7" s="126"/>
      <c r="E7" s="126"/>
      <c r="F7" s="127"/>
      <c r="G7" s="35"/>
      <c r="H7" s="33">
        <f>SUM(H4:H6)</f>
        <v>7.6349999999999998</v>
      </c>
      <c r="I7" s="33">
        <f t="shared" ref="I7:M7" si="0">SUM(I4:I6)</f>
        <v>5.3900000000000006</v>
      </c>
      <c r="J7" s="33">
        <f t="shared" si="0"/>
        <v>35.67</v>
      </c>
      <c r="K7" s="120">
        <f>SUM(K4:L6)</f>
        <v>290.39</v>
      </c>
      <c r="L7" s="120"/>
      <c r="M7" s="33">
        <f t="shared" si="0"/>
        <v>1.7</v>
      </c>
      <c r="N7" s="39"/>
    </row>
    <row r="8" spans="1:14" x14ac:dyDescent="0.25">
      <c r="A8" s="31"/>
      <c r="B8" s="170" t="s">
        <v>129</v>
      </c>
      <c r="C8" s="171"/>
      <c r="D8" s="171"/>
      <c r="E8" s="171"/>
      <c r="F8" s="172"/>
      <c r="G8" s="52">
        <v>120</v>
      </c>
      <c r="H8" s="48">
        <v>0.42</v>
      </c>
      <c r="I8" s="48">
        <v>0.42</v>
      </c>
      <c r="J8" s="48">
        <v>10.34</v>
      </c>
      <c r="K8" s="152">
        <v>46.46</v>
      </c>
      <c r="L8" s="153"/>
      <c r="M8" s="48">
        <v>10.5</v>
      </c>
      <c r="N8" s="55">
        <v>368</v>
      </c>
    </row>
    <row r="9" spans="1:14" ht="18.75" x14ac:dyDescent="0.3">
      <c r="A9" s="31"/>
      <c r="B9" s="131" t="s">
        <v>17</v>
      </c>
      <c r="C9" s="131"/>
      <c r="D9" s="131"/>
      <c r="E9" s="131"/>
      <c r="F9" s="131"/>
      <c r="G9" s="35"/>
      <c r="H9" s="38"/>
      <c r="I9" s="38"/>
      <c r="J9" s="38"/>
      <c r="K9" s="145"/>
      <c r="L9" s="146"/>
      <c r="M9" s="38"/>
      <c r="N9" s="39"/>
    </row>
    <row r="10" spans="1:14" ht="18.75" x14ac:dyDescent="0.3">
      <c r="A10" s="31">
        <v>1</v>
      </c>
      <c r="B10" s="132" t="s">
        <v>128</v>
      </c>
      <c r="C10" s="132"/>
      <c r="D10" s="132"/>
      <c r="E10" s="132"/>
      <c r="F10" s="132"/>
      <c r="G10" s="35">
        <v>50</v>
      </c>
      <c r="H10" s="83">
        <v>0.68</v>
      </c>
      <c r="I10" s="83">
        <v>3.08</v>
      </c>
      <c r="J10" s="83">
        <v>3.85</v>
      </c>
      <c r="K10" s="134">
        <v>45.8</v>
      </c>
      <c r="L10" s="134"/>
      <c r="M10" s="83">
        <v>6.625</v>
      </c>
      <c r="N10" s="5">
        <v>45</v>
      </c>
    </row>
    <row r="11" spans="1:14" ht="18" customHeight="1" x14ac:dyDescent="0.25">
      <c r="A11" s="31">
        <v>2</v>
      </c>
      <c r="B11" s="178" t="s">
        <v>99</v>
      </c>
      <c r="C11" s="178"/>
      <c r="D11" s="178"/>
      <c r="E11" s="178"/>
      <c r="F11" s="178"/>
      <c r="G11" s="52" t="s">
        <v>107</v>
      </c>
      <c r="H11" s="54">
        <v>1.04</v>
      </c>
      <c r="I11" s="54">
        <v>2.93</v>
      </c>
      <c r="J11" s="54">
        <v>7.5</v>
      </c>
      <c r="K11" s="158">
        <v>73.081000000000003</v>
      </c>
      <c r="L11" s="158"/>
      <c r="M11" s="54">
        <v>8.5500000000000007</v>
      </c>
      <c r="N11" s="77" t="s">
        <v>96</v>
      </c>
    </row>
    <row r="12" spans="1:14" ht="18.75" x14ac:dyDescent="0.3">
      <c r="A12" s="31">
        <v>3</v>
      </c>
      <c r="B12" s="157" t="s">
        <v>65</v>
      </c>
      <c r="C12" s="157"/>
      <c r="D12" s="157"/>
      <c r="E12" s="157"/>
      <c r="F12" s="157"/>
      <c r="G12" s="73" t="s">
        <v>159</v>
      </c>
      <c r="H12" s="54">
        <v>10.09</v>
      </c>
      <c r="I12" s="54">
        <v>8.81</v>
      </c>
      <c r="J12" s="54">
        <v>2.3260000000000001</v>
      </c>
      <c r="K12" s="158">
        <v>132.44999999999999</v>
      </c>
      <c r="L12" s="158"/>
      <c r="M12" s="54">
        <v>8.5000000000000006E-3</v>
      </c>
      <c r="N12" s="55">
        <v>278</v>
      </c>
    </row>
    <row r="13" spans="1:14" ht="18.75" x14ac:dyDescent="0.25">
      <c r="A13" s="31">
        <v>4</v>
      </c>
      <c r="B13" s="155" t="s">
        <v>180</v>
      </c>
      <c r="C13" s="155"/>
      <c r="D13" s="155"/>
      <c r="E13" s="155"/>
      <c r="F13" s="155"/>
      <c r="G13" s="75">
        <v>75</v>
      </c>
      <c r="H13" s="111">
        <v>2.74</v>
      </c>
      <c r="I13" s="111">
        <v>2.1</v>
      </c>
      <c r="J13" s="111">
        <v>13.19</v>
      </c>
      <c r="K13" s="134">
        <v>82.74</v>
      </c>
      <c r="L13" s="134"/>
      <c r="M13" s="111"/>
      <c r="N13" s="47">
        <v>205</v>
      </c>
    </row>
    <row r="14" spans="1:14" ht="18.75" x14ac:dyDescent="0.3">
      <c r="A14" s="31">
        <v>5</v>
      </c>
      <c r="B14" s="132" t="s">
        <v>160</v>
      </c>
      <c r="C14" s="132"/>
      <c r="D14" s="132"/>
      <c r="E14" s="132"/>
      <c r="F14" s="132"/>
      <c r="G14" s="35">
        <v>180</v>
      </c>
      <c r="H14" s="111">
        <v>0.9</v>
      </c>
      <c r="I14" s="111">
        <v>0</v>
      </c>
      <c r="J14" s="111">
        <v>18.18</v>
      </c>
      <c r="K14" s="134">
        <v>76.8</v>
      </c>
      <c r="L14" s="134"/>
      <c r="M14" s="111">
        <v>3.6</v>
      </c>
      <c r="N14" s="39">
        <v>399</v>
      </c>
    </row>
    <row r="15" spans="1:14" ht="18.75" x14ac:dyDescent="0.3">
      <c r="A15" s="31">
        <v>6</v>
      </c>
      <c r="B15" s="132" t="s">
        <v>176</v>
      </c>
      <c r="C15" s="132"/>
      <c r="D15" s="132"/>
      <c r="E15" s="132"/>
      <c r="F15" s="132"/>
      <c r="G15" s="35">
        <v>40</v>
      </c>
      <c r="H15" s="111">
        <v>2.8</v>
      </c>
      <c r="I15" s="111">
        <v>0.45</v>
      </c>
      <c r="J15" s="111">
        <v>16.11</v>
      </c>
      <c r="K15" s="134">
        <v>77.14</v>
      </c>
      <c r="L15" s="134"/>
      <c r="M15" s="111">
        <v>0</v>
      </c>
      <c r="N15" s="39"/>
    </row>
    <row r="16" spans="1:14" x14ac:dyDescent="0.25">
      <c r="A16" s="31"/>
      <c r="B16" s="123"/>
      <c r="C16" s="123"/>
      <c r="D16" s="123"/>
      <c r="E16" s="123"/>
      <c r="F16" s="123"/>
      <c r="G16" s="35"/>
      <c r="H16" s="41"/>
      <c r="I16" s="41"/>
      <c r="J16" s="41"/>
      <c r="K16" s="134"/>
      <c r="L16" s="134"/>
      <c r="M16" s="41"/>
      <c r="N16" s="42"/>
    </row>
    <row r="17" spans="1:14" x14ac:dyDescent="0.25">
      <c r="A17" s="31"/>
      <c r="B17" s="128" t="s">
        <v>16</v>
      </c>
      <c r="C17" s="128"/>
      <c r="D17" s="128"/>
      <c r="E17" s="128"/>
      <c r="F17" s="128"/>
      <c r="G17" s="35"/>
      <c r="H17" s="33">
        <f>SUM(H10:H15)</f>
        <v>18.25</v>
      </c>
      <c r="I17" s="33">
        <f t="shared" ref="I17:J17" si="1">SUM(I10:I15)</f>
        <v>17.37</v>
      </c>
      <c r="J17" s="33">
        <f t="shared" si="1"/>
        <v>61.155999999999999</v>
      </c>
      <c r="K17" s="135">
        <f>SUM(K10:L16)</f>
        <v>488.01099999999997</v>
      </c>
      <c r="L17" s="135"/>
      <c r="M17" s="33">
        <f t="shared" ref="M17" si="2">SUM(M10:M15)</f>
        <v>18.7835</v>
      </c>
      <c r="N17" s="42"/>
    </row>
    <row r="18" spans="1:14" ht="18.75" x14ac:dyDescent="0.3">
      <c r="A18" s="31"/>
      <c r="B18" s="131" t="s">
        <v>20</v>
      </c>
      <c r="C18" s="131"/>
      <c r="D18" s="131"/>
      <c r="E18" s="131"/>
      <c r="F18" s="131"/>
      <c r="G18" s="35"/>
      <c r="H18" s="41"/>
      <c r="I18" s="41"/>
      <c r="J18" s="41"/>
      <c r="K18" s="123"/>
      <c r="L18" s="123"/>
      <c r="M18" s="41"/>
      <c r="N18" s="42"/>
    </row>
    <row r="19" spans="1:14" ht="18.75" x14ac:dyDescent="0.3">
      <c r="A19" s="31">
        <v>1</v>
      </c>
      <c r="B19" s="132" t="s">
        <v>151</v>
      </c>
      <c r="C19" s="133"/>
      <c r="D19" s="133"/>
      <c r="E19" s="133"/>
      <c r="F19" s="133"/>
      <c r="G19" s="35">
        <v>150</v>
      </c>
      <c r="H19" s="108">
        <v>3.48</v>
      </c>
      <c r="I19" s="108">
        <v>3</v>
      </c>
      <c r="J19" s="108">
        <v>5.04</v>
      </c>
      <c r="K19" s="123">
        <v>60.8</v>
      </c>
      <c r="L19" s="123"/>
      <c r="M19" s="108">
        <v>0.36</v>
      </c>
      <c r="N19" s="42">
        <v>401</v>
      </c>
    </row>
    <row r="20" spans="1:14" x14ac:dyDescent="0.25">
      <c r="A20" s="31"/>
      <c r="B20" s="128" t="s">
        <v>16</v>
      </c>
      <c r="C20" s="128"/>
      <c r="D20" s="128"/>
      <c r="E20" s="128"/>
      <c r="F20" s="128"/>
      <c r="G20" s="35"/>
      <c r="H20" s="33">
        <f>SUM(H19:H19)</f>
        <v>3.48</v>
      </c>
      <c r="I20" s="33">
        <f>SUM(I19:I19)</f>
        <v>3</v>
      </c>
      <c r="J20" s="33">
        <f>SUM(J19:J19)</f>
        <v>5.04</v>
      </c>
      <c r="K20" s="120">
        <f>SUM(K19:L19)</f>
        <v>60.8</v>
      </c>
      <c r="L20" s="120"/>
      <c r="M20" s="33">
        <f>SUM(M19:M19)</f>
        <v>0.36</v>
      </c>
      <c r="N20" s="42"/>
    </row>
    <row r="21" spans="1:14" ht="18.75" x14ac:dyDescent="0.3">
      <c r="A21" s="31"/>
      <c r="B21" s="131" t="s">
        <v>21</v>
      </c>
      <c r="C21" s="131"/>
      <c r="D21" s="131"/>
      <c r="E21" s="131"/>
      <c r="F21" s="131"/>
      <c r="G21" s="35"/>
      <c r="H21" s="41"/>
      <c r="I21" s="41"/>
      <c r="J21" s="41"/>
      <c r="K21" s="123"/>
      <c r="L21" s="123"/>
      <c r="M21" s="41"/>
      <c r="N21" s="42"/>
    </row>
    <row r="22" spans="1:14" ht="18.75" x14ac:dyDescent="0.3">
      <c r="A22" s="31">
        <v>1</v>
      </c>
      <c r="B22" s="148" t="s">
        <v>161</v>
      </c>
      <c r="C22" s="167"/>
      <c r="D22" s="167"/>
      <c r="E22" s="167"/>
      <c r="F22" s="168"/>
      <c r="G22" s="35">
        <v>100</v>
      </c>
      <c r="H22" s="116">
        <v>1.25</v>
      </c>
      <c r="I22" s="116">
        <v>0.1</v>
      </c>
      <c r="J22" s="116">
        <v>11.61</v>
      </c>
      <c r="K22" s="165">
        <v>52.3</v>
      </c>
      <c r="L22" s="166"/>
      <c r="M22" s="116">
        <v>4.8</v>
      </c>
      <c r="N22" s="42">
        <v>41</v>
      </c>
    </row>
    <row r="23" spans="1:14" ht="18.75" x14ac:dyDescent="0.3">
      <c r="A23" s="31">
        <v>2</v>
      </c>
      <c r="B23" s="132" t="s">
        <v>162</v>
      </c>
      <c r="C23" s="132"/>
      <c r="D23" s="132"/>
      <c r="E23" s="132"/>
      <c r="F23" s="132"/>
      <c r="G23" s="35">
        <v>75</v>
      </c>
      <c r="H23" s="94">
        <v>14.01</v>
      </c>
      <c r="I23" s="94">
        <v>9.5</v>
      </c>
      <c r="J23" s="94">
        <v>8.5500000000000007</v>
      </c>
      <c r="K23" s="123">
        <v>175.5</v>
      </c>
      <c r="L23" s="123"/>
      <c r="M23" s="94">
        <v>0.18</v>
      </c>
      <c r="N23" s="42">
        <v>231</v>
      </c>
    </row>
    <row r="24" spans="1:14" ht="18.75" x14ac:dyDescent="0.3">
      <c r="A24" s="31">
        <v>3</v>
      </c>
      <c r="B24" s="132" t="s">
        <v>79</v>
      </c>
      <c r="C24" s="132"/>
      <c r="D24" s="132"/>
      <c r="E24" s="132"/>
      <c r="F24" s="132"/>
      <c r="G24" s="35">
        <v>50</v>
      </c>
      <c r="H24" s="27">
        <v>0.97</v>
      </c>
      <c r="I24" s="27">
        <v>2.2599999999999998</v>
      </c>
      <c r="J24" s="27">
        <v>6.63</v>
      </c>
      <c r="K24" s="123">
        <v>50.75</v>
      </c>
      <c r="L24" s="123"/>
      <c r="M24" s="101">
        <v>0.16</v>
      </c>
      <c r="N24" s="42">
        <v>351</v>
      </c>
    </row>
    <row r="25" spans="1:14" ht="21.75" customHeight="1" x14ac:dyDescent="0.25">
      <c r="A25" s="56">
        <v>4</v>
      </c>
      <c r="B25" s="155" t="s">
        <v>126</v>
      </c>
      <c r="C25" s="155"/>
      <c r="D25" s="155"/>
      <c r="E25" s="155"/>
      <c r="F25" s="155"/>
      <c r="G25" s="75">
        <v>150</v>
      </c>
      <c r="H25" s="87">
        <v>0.06</v>
      </c>
      <c r="I25" s="87">
        <v>0</v>
      </c>
      <c r="J25" s="87">
        <v>12.75</v>
      </c>
      <c r="K25" s="156">
        <v>49</v>
      </c>
      <c r="L25" s="156"/>
      <c r="M25" s="87">
        <v>0</v>
      </c>
      <c r="N25" s="77" t="s">
        <v>97</v>
      </c>
    </row>
    <row r="26" spans="1:14" x14ac:dyDescent="0.25">
      <c r="A26" s="31"/>
      <c r="B26" s="128" t="s">
        <v>16</v>
      </c>
      <c r="C26" s="128"/>
      <c r="D26" s="128"/>
      <c r="E26" s="128"/>
      <c r="F26" s="128"/>
      <c r="G26" s="35"/>
      <c r="H26" s="33">
        <f>SUM(H22:H25)</f>
        <v>16.29</v>
      </c>
      <c r="I26" s="33">
        <f>SUM(I22:I25)</f>
        <v>11.86</v>
      </c>
      <c r="J26" s="33">
        <f>SUM(J22:J25)</f>
        <v>39.54</v>
      </c>
      <c r="K26" s="120">
        <f>SUM(K22:K25)</f>
        <v>327.55</v>
      </c>
      <c r="L26" s="120">
        <f>SUM(L23:L25)</f>
        <v>0</v>
      </c>
      <c r="M26" s="33">
        <f>SUM(M23:M25)</f>
        <v>0.33999999999999997</v>
      </c>
      <c r="N26" s="42"/>
    </row>
    <row r="27" spans="1:14" ht="19.5" thickBot="1" x14ac:dyDescent="0.35">
      <c r="A27" s="43"/>
      <c r="B27" s="129" t="s">
        <v>22</v>
      </c>
      <c r="C27" s="129"/>
      <c r="D27" s="129"/>
      <c r="E27" s="129"/>
      <c r="F27" s="129"/>
      <c r="G27" s="61">
        <v>1575</v>
      </c>
      <c r="H27" s="45">
        <f>H7+H17+H20+H26+H8</f>
        <v>46.075000000000003</v>
      </c>
      <c r="I27" s="45">
        <f>I7+I17+I20+I26+I8</f>
        <v>38.040000000000006</v>
      </c>
      <c r="J27" s="45">
        <f>J7+J17+J20+J26+J8</f>
        <v>151.74600000000001</v>
      </c>
      <c r="K27" s="154">
        <f>K7+K17+K20+K26+K8</f>
        <v>1213.211</v>
      </c>
      <c r="L27" s="154"/>
      <c r="M27" s="45">
        <f>M7+M17+M20+M26+M8</f>
        <v>31.683499999999999</v>
      </c>
      <c r="N27" s="63"/>
    </row>
  </sheetData>
  <mergeCells count="54">
    <mergeCell ref="B24:F24"/>
    <mergeCell ref="K24:L24"/>
    <mergeCell ref="B26:F26"/>
    <mergeCell ref="K26:L26"/>
    <mergeCell ref="B27:F27"/>
    <mergeCell ref="K27:L27"/>
    <mergeCell ref="B25:F25"/>
    <mergeCell ref="K25:L25"/>
    <mergeCell ref="B20:F20"/>
    <mergeCell ref="K20:L20"/>
    <mergeCell ref="B21:F21"/>
    <mergeCell ref="K21:L21"/>
    <mergeCell ref="B23:F23"/>
    <mergeCell ref="K23:L23"/>
    <mergeCell ref="B22:F22"/>
    <mergeCell ref="K22:L22"/>
    <mergeCell ref="B17:F17"/>
    <mergeCell ref="K17:L17"/>
    <mergeCell ref="B18:F18"/>
    <mergeCell ref="K18:L18"/>
    <mergeCell ref="B19:F19"/>
    <mergeCell ref="K19:L19"/>
    <mergeCell ref="B14:F14"/>
    <mergeCell ref="K14:L14"/>
    <mergeCell ref="B15:F15"/>
    <mergeCell ref="K15:L15"/>
    <mergeCell ref="B16:F16"/>
    <mergeCell ref="K16:L16"/>
    <mergeCell ref="B11:F11"/>
    <mergeCell ref="K11:L11"/>
    <mergeCell ref="B12:F12"/>
    <mergeCell ref="K12:L12"/>
    <mergeCell ref="B13:F13"/>
    <mergeCell ref="K13:L13"/>
    <mergeCell ref="B7:F7"/>
    <mergeCell ref="K7:L7"/>
    <mergeCell ref="B9:F9"/>
    <mergeCell ref="K9:L9"/>
    <mergeCell ref="B10:F10"/>
    <mergeCell ref="K10:L10"/>
    <mergeCell ref="B8:F8"/>
    <mergeCell ref="K8:L8"/>
    <mergeCell ref="B4:F4"/>
    <mergeCell ref="K4:L4"/>
    <mergeCell ref="B5:F5"/>
    <mergeCell ref="K5:L5"/>
    <mergeCell ref="B6:F6"/>
    <mergeCell ref="K6:L6"/>
    <mergeCell ref="A1:N1"/>
    <mergeCell ref="B2:F2"/>
    <mergeCell ref="H2:J2"/>
    <mergeCell ref="K2:L2"/>
    <mergeCell ref="B3:F3"/>
    <mergeCell ref="K3:L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7" workbookViewId="0">
      <selection activeCell="G27" sqref="G27"/>
    </sheetView>
  </sheetViews>
  <sheetFormatPr defaultRowHeight="15" x14ac:dyDescent="0.25"/>
  <cols>
    <col min="1" max="1" width="4.7109375" customWidth="1"/>
    <col min="14" max="14" width="11.28515625" bestFit="1" customWidth="1"/>
  </cols>
  <sheetData>
    <row r="1" spans="1:14" ht="21" thickBot="1" x14ac:dyDescent="0.35">
      <c r="A1" s="117" t="s">
        <v>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8.75" x14ac:dyDescent="0.3">
      <c r="A2" s="28"/>
      <c r="B2" s="137" t="s">
        <v>15</v>
      </c>
      <c r="C2" s="137"/>
      <c r="D2" s="137"/>
      <c r="E2" s="137"/>
      <c r="F2" s="137"/>
      <c r="G2" s="98" t="s">
        <v>3</v>
      </c>
      <c r="H2" s="139" t="s">
        <v>4</v>
      </c>
      <c r="I2" s="139"/>
      <c r="J2" s="139"/>
      <c r="K2" s="139" t="s">
        <v>13</v>
      </c>
      <c r="L2" s="139"/>
      <c r="M2" s="29" t="s">
        <v>9</v>
      </c>
      <c r="N2" s="30" t="s">
        <v>11</v>
      </c>
    </row>
    <row r="3" spans="1:14" ht="18.75" x14ac:dyDescent="0.3">
      <c r="A3" s="31"/>
      <c r="B3" s="131" t="s">
        <v>2</v>
      </c>
      <c r="C3" s="131"/>
      <c r="D3" s="131"/>
      <c r="E3" s="131"/>
      <c r="F3" s="131"/>
      <c r="G3" s="99" t="s">
        <v>105</v>
      </c>
      <c r="H3" s="32" t="s">
        <v>5</v>
      </c>
      <c r="I3" s="32" t="s">
        <v>6</v>
      </c>
      <c r="J3" s="32" t="s">
        <v>7</v>
      </c>
      <c r="K3" s="120" t="s">
        <v>8</v>
      </c>
      <c r="L3" s="120"/>
      <c r="M3" s="33" t="s">
        <v>28</v>
      </c>
      <c r="N3" s="34" t="s">
        <v>12</v>
      </c>
    </row>
    <row r="4" spans="1:14" ht="18.75" x14ac:dyDescent="0.3">
      <c r="A4" s="31">
        <v>1</v>
      </c>
      <c r="B4" s="140" t="s">
        <v>116</v>
      </c>
      <c r="C4" s="141"/>
      <c r="D4" s="141"/>
      <c r="E4" s="141"/>
      <c r="F4" s="142"/>
      <c r="G4" s="72" t="s">
        <v>179</v>
      </c>
      <c r="H4" s="109">
        <v>4.5</v>
      </c>
      <c r="I4" s="109">
        <v>6.26</v>
      </c>
      <c r="J4" s="109">
        <v>13.25</v>
      </c>
      <c r="K4" s="134">
        <v>126.63</v>
      </c>
      <c r="L4" s="134"/>
      <c r="M4" s="112">
        <v>7.0000000000000007E-2</v>
      </c>
      <c r="N4" s="5">
        <v>3</v>
      </c>
    </row>
    <row r="5" spans="1:14" ht="18.75" x14ac:dyDescent="0.3">
      <c r="A5" s="31">
        <v>2</v>
      </c>
      <c r="B5" s="140" t="s">
        <v>164</v>
      </c>
      <c r="C5" s="141"/>
      <c r="D5" s="141"/>
      <c r="E5" s="141"/>
      <c r="F5" s="142"/>
      <c r="G5" s="35" t="s">
        <v>74</v>
      </c>
      <c r="H5" s="38">
        <v>5.29</v>
      </c>
      <c r="I5" s="38">
        <v>10.19</v>
      </c>
      <c r="J5" s="38">
        <v>1.01</v>
      </c>
      <c r="K5" s="134">
        <v>117.23</v>
      </c>
      <c r="L5" s="134"/>
      <c r="M5" s="38">
        <v>0.09</v>
      </c>
      <c r="N5" s="39">
        <v>215</v>
      </c>
    </row>
    <row r="6" spans="1:14" ht="18.75" x14ac:dyDescent="0.3">
      <c r="A6" s="31">
        <v>3</v>
      </c>
      <c r="B6" s="138" t="s">
        <v>84</v>
      </c>
      <c r="C6" s="138"/>
      <c r="D6" s="138"/>
      <c r="E6" s="138"/>
      <c r="F6" s="138"/>
      <c r="G6" s="35">
        <v>150</v>
      </c>
      <c r="H6" s="41">
        <v>3.15</v>
      </c>
      <c r="I6" s="41">
        <v>2.7149999999999999</v>
      </c>
      <c r="J6" s="41">
        <v>12.96</v>
      </c>
      <c r="K6" s="123">
        <v>88.995000000000005</v>
      </c>
      <c r="L6" s="123"/>
      <c r="M6" s="41">
        <v>1.2</v>
      </c>
      <c r="N6" s="42">
        <v>397</v>
      </c>
    </row>
    <row r="7" spans="1:14" x14ac:dyDescent="0.25">
      <c r="A7" s="31"/>
      <c r="B7" s="125" t="s">
        <v>16</v>
      </c>
      <c r="C7" s="126"/>
      <c r="D7" s="126"/>
      <c r="E7" s="126"/>
      <c r="F7" s="127"/>
      <c r="G7" s="35"/>
      <c r="H7" s="33">
        <f>SUM(H4:H6)</f>
        <v>12.94</v>
      </c>
      <c r="I7" s="33">
        <f t="shared" ref="I7:M7" si="0">SUM(I4:I6)</f>
        <v>19.164999999999999</v>
      </c>
      <c r="J7" s="33">
        <f t="shared" si="0"/>
        <v>27.22</v>
      </c>
      <c r="K7" s="120">
        <f>SUM(K4:L6)</f>
        <v>332.85500000000002</v>
      </c>
      <c r="L7" s="120"/>
      <c r="M7" s="33">
        <f t="shared" si="0"/>
        <v>1.3599999999999999</v>
      </c>
      <c r="N7" s="39"/>
    </row>
    <row r="8" spans="1:14" x14ac:dyDescent="0.25">
      <c r="A8" s="31"/>
      <c r="B8" s="125" t="s">
        <v>163</v>
      </c>
      <c r="C8" s="126"/>
      <c r="D8" s="126"/>
      <c r="E8" s="126"/>
      <c r="F8" s="127"/>
      <c r="G8" s="35">
        <v>100</v>
      </c>
      <c r="H8" s="95">
        <v>0.15</v>
      </c>
      <c r="I8" s="95">
        <v>0.69</v>
      </c>
      <c r="J8" s="95">
        <v>6.24</v>
      </c>
      <c r="K8" s="165">
        <v>33</v>
      </c>
      <c r="L8" s="166"/>
      <c r="M8" s="95">
        <v>46.2</v>
      </c>
      <c r="N8" s="39">
        <v>368</v>
      </c>
    </row>
    <row r="9" spans="1:14" ht="18.75" x14ac:dyDescent="0.3">
      <c r="A9" s="31"/>
      <c r="B9" s="131" t="s">
        <v>17</v>
      </c>
      <c r="C9" s="131"/>
      <c r="D9" s="131"/>
      <c r="E9" s="131"/>
      <c r="F9" s="131"/>
      <c r="G9" s="35"/>
      <c r="H9" s="38"/>
      <c r="I9" s="38"/>
      <c r="J9" s="38"/>
      <c r="K9" s="145"/>
      <c r="L9" s="146"/>
      <c r="M9" s="38"/>
      <c r="N9" s="39"/>
    </row>
    <row r="10" spans="1:14" ht="15.75" x14ac:dyDescent="0.25">
      <c r="A10" s="31">
        <v>1</v>
      </c>
      <c r="B10" s="173" t="s">
        <v>165</v>
      </c>
      <c r="C10" s="173"/>
      <c r="D10" s="173"/>
      <c r="E10" s="173"/>
      <c r="F10" s="173"/>
      <c r="G10" s="35" t="s">
        <v>150</v>
      </c>
      <c r="H10" s="93">
        <v>10.199999999999999</v>
      </c>
      <c r="I10" s="93">
        <v>4.3600000000000003</v>
      </c>
      <c r="J10" s="93">
        <v>4</v>
      </c>
      <c r="K10" s="136">
        <v>74.400000000000006</v>
      </c>
      <c r="L10" s="136"/>
      <c r="M10" s="93">
        <v>0.2</v>
      </c>
      <c r="N10" s="21">
        <v>8</v>
      </c>
    </row>
    <row r="11" spans="1:14" ht="18.75" x14ac:dyDescent="0.3">
      <c r="A11" s="31">
        <v>2</v>
      </c>
      <c r="B11" s="132" t="s">
        <v>85</v>
      </c>
      <c r="C11" s="132"/>
      <c r="D11" s="132"/>
      <c r="E11" s="132"/>
      <c r="F11" s="132"/>
      <c r="G11" s="35" t="s">
        <v>107</v>
      </c>
      <c r="H11" s="38">
        <v>1.23</v>
      </c>
      <c r="I11" s="38">
        <v>3</v>
      </c>
      <c r="J11" s="38">
        <v>8.4600000000000009</v>
      </c>
      <c r="K11" s="134">
        <v>65.62</v>
      </c>
      <c r="L11" s="134"/>
      <c r="M11" s="38">
        <v>5.28</v>
      </c>
      <c r="N11" s="39">
        <v>58</v>
      </c>
    </row>
    <row r="12" spans="1:14" ht="18.75" x14ac:dyDescent="0.3">
      <c r="A12" s="31">
        <v>3</v>
      </c>
      <c r="B12" s="132" t="s">
        <v>66</v>
      </c>
      <c r="C12" s="132"/>
      <c r="D12" s="132"/>
      <c r="E12" s="132"/>
      <c r="F12" s="132"/>
      <c r="G12" s="35" t="s">
        <v>172</v>
      </c>
      <c r="H12" s="38">
        <v>4.42</v>
      </c>
      <c r="I12" s="38">
        <v>5.78</v>
      </c>
      <c r="J12" s="38">
        <v>7.55</v>
      </c>
      <c r="K12" s="134">
        <v>99.85</v>
      </c>
      <c r="L12" s="134"/>
      <c r="M12" s="38">
        <v>0.94</v>
      </c>
      <c r="N12" s="39" t="s">
        <v>67</v>
      </c>
    </row>
    <row r="13" spans="1:14" ht="18.75" x14ac:dyDescent="0.3">
      <c r="A13" s="31">
        <v>4</v>
      </c>
      <c r="B13" s="132" t="s">
        <v>19</v>
      </c>
      <c r="C13" s="132"/>
      <c r="D13" s="132"/>
      <c r="E13" s="132"/>
      <c r="F13" s="132"/>
      <c r="G13" s="35">
        <v>120</v>
      </c>
      <c r="H13" s="27">
        <v>2.4500000000000002</v>
      </c>
      <c r="I13" s="27">
        <v>4.2</v>
      </c>
      <c r="J13" s="27">
        <v>16.36</v>
      </c>
      <c r="K13" s="134">
        <v>109.8</v>
      </c>
      <c r="L13" s="134"/>
      <c r="M13" s="84">
        <v>14.53</v>
      </c>
      <c r="N13" s="39">
        <v>321</v>
      </c>
    </row>
    <row r="14" spans="1:14" ht="18.75" x14ac:dyDescent="0.3">
      <c r="A14" s="31">
        <v>5</v>
      </c>
      <c r="B14" s="132" t="s">
        <v>166</v>
      </c>
      <c r="C14" s="132"/>
      <c r="D14" s="132"/>
      <c r="E14" s="132"/>
      <c r="F14" s="132"/>
      <c r="G14" s="35">
        <v>150</v>
      </c>
      <c r="H14" s="92">
        <v>0.51</v>
      </c>
      <c r="I14" s="92">
        <v>0.21</v>
      </c>
      <c r="J14" s="92">
        <v>14.24</v>
      </c>
      <c r="K14" s="134">
        <v>61</v>
      </c>
      <c r="L14" s="134"/>
      <c r="M14" s="92">
        <v>33</v>
      </c>
      <c r="N14" s="47">
        <v>398</v>
      </c>
    </row>
    <row r="15" spans="1:14" ht="18.75" x14ac:dyDescent="0.3">
      <c r="A15" s="31">
        <v>6</v>
      </c>
      <c r="B15" s="132" t="s">
        <v>176</v>
      </c>
      <c r="C15" s="132"/>
      <c r="D15" s="132"/>
      <c r="E15" s="132"/>
      <c r="F15" s="132"/>
      <c r="G15" s="35">
        <v>40</v>
      </c>
      <c r="H15" s="111">
        <v>2.8</v>
      </c>
      <c r="I15" s="111">
        <v>0.45</v>
      </c>
      <c r="J15" s="111">
        <v>16.11</v>
      </c>
      <c r="K15" s="134">
        <v>77.14</v>
      </c>
      <c r="L15" s="134"/>
      <c r="M15" s="111">
        <v>0</v>
      </c>
      <c r="N15" s="39"/>
    </row>
    <row r="16" spans="1:14" x14ac:dyDescent="0.25">
      <c r="A16" s="31"/>
      <c r="B16" s="128" t="s">
        <v>16</v>
      </c>
      <c r="C16" s="128"/>
      <c r="D16" s="128"/>
      <c r="E16" s="128"/>
      <c r="F16" s="128"/>
      <c r="G16" s="35"/>
      <c r="H16" s="33">
        <f>SUM(H10:H15)</f>
        <v>21.610000000000003</v>
      </c>
      <c r="I16" s="33">
        <f t="shared" ref="I16:J16" si="1">SUM(I10:I15)</f>
        <v>18</v>
      </c>
      <c r="J16" s="33">
        <f t="shared" si="1"/>
        <v>66.72</v>
      </c>
      <c r="K16" s="135">
        <f>SUM(K10:L15)</f>
        <v>487.81</v>
      </c>
      <c r="L16" s="135"/>
      <c r="M16" s="33">
        <f t="shared" ref="M16" si="2">SUM(M10:M15)</f>
        <v>53.95</v>
      </c>
      <c r="N16" s="42"/>
    </row>
    <row r="17" spans="1:14" ht="18.75" x14ac:dyDescent="0.3">
      <c r="A17" s="31"/>
      <c r="B17" s="131" t="s">
        <v>20</v>
      </c>
      <c r="C17" s="131"/>
      <c r="D17" s="131"/>
      <c r="E17" s="131"/>
      <c r="F17" s="131"/>
      <c r="G17" s="35"/>
      <c r="H17" s="41"/>
      <c r="I17" s="41"/>
      <c r="J17" s="41"/>
      <c r="K17" s="123"/>
      <c r="L17" s="123"/>
      <c r="M17" s="41"/>
      <c r="N17" s="42"/>
    </row>
    <row r="18" spans="1:14" ht="18.75" x14ac:dyDescent="0.3">
      <c r="A18" s="31">
        <v>1</v>
      </c>
      <c r="B18" s="132" t="s">
        <v>145</v>
      </c>
      <c r="C18" s="133"/>
      <c r="D18" s="133"/>
      <c r="E18" s="133"/>
      <c r="F18" s="133"/>
      <c r="G18" s="35">
        <v>150</v>
      </c>
      <c r="H18" s="108">
        <v>3.48</v>
      </c>
      <c r="I18" s="108">
        <v>3</v>
      </c>
      <c r="J18" s="108">
        <v>5.04</v>
      </c>
      <c r="K18" s="123">
        <v>60.8</v>
      </c>
      <c r="L18" s="123"/>
      <c r="M18" s="108">
        <v>0.36</v>
      </c>
      <c r="N18" s="42">
        <v>401</v>
      </c>
    </row>
    <row r="19" spans="1:14" ht="18.75" x14ac:dyDescent="0.3">
      <c r="A19" s="31">
        <v>2</v>
      </c>
      <c r="B19" s="132" t="s">
        <v>167</v>
      </c>
      <c r="C19" s="132"/>
      <c r="D19" s="132"/>
      <c r="E19" s="132"/>
      <c r="F19" s="132"/>
      <c r="G19" s="35">
        <v>50</v>
      </c>
      <c r="H19" s="41">
        <v>9.1999999999999993</v>
      </c>
      <c r="I19" s="41">
        <v>4.75</v>
      </c>
      <c r="J19" s="41">
        <v>30.17</v>
      </c>
      <c r="K19" s="123">
        <v>202</v>
      </c>
      <c r="L19" s="123"/>
      <c r="M19" s="41">
        <v>0.05</v>
      </c>
      <c r="N19" s="42" t="s">
        <v>168</v>
      </c>
    </row>
    <row r="20" spans="1:14" x14ac:dyDescent="0.25">
      <c r="A20" s="31"/>
      <c r="B20" s="128" t="s">
        <v>16</v>
      </c>
      <c r="C20" s="128"/>
      <c r="D20" s="128"/>
      <c r="E20" s="128"/>
      <c r="F20" s="128"/>
      <c r="G20" s="35"/>
      <c r="H20" s="33">
        <f>SUM(H18:H19)</f>
        <v>12.68</v>
      </c>
      <c r="I20" s="33">
        <f t="shared" ref="I20:J20" si="3">SUM(I18:I19)</f>
        <v>7.75</v>
      </c>
      <c r="J20" s="33">
        <f t="shared" si="3"/>
        <v>35.21</v>
      </c>
      <c r="K20" s="120">
        <f>SUM(K18:L19)</f>
        <v>262.8</v>
      </c>
      <c r="L20" s="120"/>
      <c r="M20" s="33">
        <f t="shared" ref="M20" si="4">SUM(M18:M19)</f>
        <v>0.41</v>
      </c>
      <c r="N20" s="42"/>
    </row>
    <row r="21" spans="1:14" ht="18.75" x14ac:dyDescent="0.3">
      <c r="A21" s="31"/>
      <c r="B21" s="131" t="s">
        <v>21</v>
      </c>
      <c r="C21" s="131"/>
      <c r="D21" s="131"/>
      <c r="E21" s="131"/>
      <c r="F21" s="131"/>
      <c r="G21" s="35"/>
      <c r="H21" s="41"/>
      <c r="I21" s="41"/>
      <c r="J21" s="41"/>
      <c r="K21" s="123"/>
      <c r="L21" s="123"/>
      <c r="M21" s="41"/>
      <c r="N21" s="42"/>
    </row>
    <row r="22" spans="1:14" ht="18.75" x14ac:dyDescent="0.3">
      <c r="A22" s="31">
        <v>1</v>
      </c>
      <c r="B22" s="132" t="s">
        <v>169</v>
      </c>
      <c r="C22" s="132"/>
      <c r="D22" s="132"/>
      <c r="E22" s="132"/>
      <c r="F22" s="132"/>
      <c r="G22" s="35">
        <v>55</v>
      </c>
      <c r="H22" s="108">
        <v>6.87</v>
      </c>
      <c r="I22" s="108">
        <v>3.05</v>
      </c>
      <c r="J22" s="108">
        <v>4.1399999999999997</v>
      </c>
      <c r="K22" s="123">
        <v>71.5</v>
      </c>
      <c r="L22" s="123"/>
      <c r="M22" s="108">
        <v>0.34</v>
      </c>
      <c r="N22" s="42">
        <v>269</v>
      </c>
    </row>
    <row r="23" spans="1:14" ht="18.75" x14ac:dyDescent="0.3">
      <c r="A23" s="31">
        <v>2</v>
      </c>
      <c r="B23" s="157" t="s">
        <v>170</v>
      </c>
      <c r="C23" s="157"/>
      <c r="D23" s="157"/>
      <c r="E23" s="157"/>
      <c r="F23" s="157"/>
      <c r="G23" s="35">
        <v>100</v>
      </c>
      <c r="H23" s="92">
        <v>2.0699999999999998</v>
      </c>
      <c r="I23" s="92">
        <v>3.24</v>
      </c>
      <c r="J23" s="92">
        <v>9.43</v>
      </c>
      <c r="K23" s="134">
        <v>75.099999999999994</v>
      </c>
      <c r="L23" s="134"/>
      <c r="M23" s="92">
        <v>7.16</v>
      </c>
      <c r="N23" s="39">
        <v>336</v>
      </c>
    </row>
    <row r="24" spans="1:14" ht="18.75" x14ac:dyDescent="0.3">
      <c r="A24" s="31">
        <v>3</v>
      </c>
      <c r="B24" s="138" t="s">
        <v>109</v>
      </c>
      <c r="C24" s="138"/>
      <c r="D24" s="138"/>
      <c r="E24" s="138"/>
      <c r="F24" s="138"/>
      <c r="G24" s="35" t="s">
        <v>110</v>
      </c>
      <c r="H24" s="38">
        <v>4.4999999999999998E-2</v>
      </c>
      <c r="I24" s="38">
        <v>1.4999999999999999E-2</v>
      </c>
      <c r="J24" s="38">
        <v>6.99</v>
      </c>
      <c r="K24" s="147">
        <v>28.004999999999999</v>
      </c>
      <c r="L24" s="147"/>
      <c r="M24" s="38">
        <v>1.4999999999999999E-2</v>
      </c>
      <c r="N24" s="39">
        <v>392</v>
      </c>
    </row>
    <row r="25" spans="1:14" ht="18.75" x14ac:dyDescent="0.3">
      <c r="A25" s="31">
        <v>4</v>
      </c>
      <c r="B25" s="132" t="s">
        <v>171</v>
      </c>
      <c r="C25" s="132"/>
      <c r="D25" s="132"/>
      <c r="E25" s="132"/>
      <c r="F25" s="132"/>
      <c r="G25" s="100">
        <v>20</v>
      </c>
      <c r="H25" s="90">
        <v>1.35</v>
      </c>
      <c r="I25" s="90">
        <v>0.57999999999999996</v>
      </c>
      <c r="J25" s="90">
        <v>10.1</v>
      </c>
      <c r="K25" s="124">
        <v>52.6</v>
      </c>
      <c r="L25" s="124"/>
      <c r="M25" s="90">
        <v>0.01</v>
      </c>
      <c r="N25" s="4"/>
    </row>
    <row r="26" spans="1:14" x14ac:dyDescent="0.25">
      <c r="A26" s="31"/>
      <c r="B26" s="128" t="s">
        <v>16</v>
      </c>
      <c r="C26" s="128"/>
      <c r="D26" s="128"/>
      <c r="E26" s="128"/>
      <c r="F26" s="128"/>
      <c r="G26" s="35"/>
      <c r="H26" s="33">
        <f>SUM(H22:H25)</f>
        <v>10.334999999999999</v>
      </c>
      <c r="I26" s="33">
        <f t="shared" ref="I26:M26" si="5">SUM(I22:I25)</f>
        <v>6.8849999999999998</v>
      </c>
      <c r="J26" s="33">
        <f t="shared" si="5"/>
        <v>30.660000000000004</v>
      </c>
      <c r="K26" s="120">
        <f t="shared" si="5"/>
        <v>227.20499999999998</v>
      </c>
      <c r="L26" s="120">
        <f t="shared" si="5"/>
        <v>0</v>
      </c>
      <c r="M26" s="33">
        <f t="shared" si="5"/>
        <v>7.5249999999999995</v>
      </c>
      <c r="N26" s="42"/>
    </row>
    <row r="27" spans="1:14" ht="19.5" thickBot="1" x14ac:dyDescent="0.35">
      <c r="A27" s="43"/>
      <c r="B27" s="129" t="s">
        <v>22</v>
      </c>
      <c r="C27" s="129"/>
      <c r="D27" s="129"/>
      <c r="E27" s="129"/>
      <c r="F27" s="129"/>
      <c r="G27" s="44">
        <v>1488</v>
      </c>
      <c r="H27" s="45">
        <f>H7+H16+H20+H26+H8</f>
        <v>57.715000000000003</v>
      </c>
      <c r="I27" s="45">
        <f>I7+I16+I20+I26+I8</f>
        <v>52.489999999999995</v>
      </c>
      <c r="J27" s="45">
        <f>J7+J16+J20+J26+J8</f>
        <v>166.05</v>
      </c>
      <c r="K27" s="121">
        <f>K7+K16+K20+K26+K8</f>
        <v>1343.6699999999998</v>
      </c>
      <c r="L27" s="121"/>
      <c r="M27" s="45">
        <f>M7+M16+M20+M26+M8</f>
        <v>109.44499999999999</v>
      </c>
      <c r="N27" s="63"/>
    </row>
  </sheetData>
  <mergeCells count="54">
    <mergeCell ref="B26:F26"/>
    <mergeCell ref="K26:L26"/>
    <mergeCell ref="B27:F27"/>
    <mergeCell ref="K27:L27"/>
    <mergeCell ref="B23:F23"/>
    <mergeCell ref="K23:L23"/>
    <mergeCell ref="B24:F24"/>
    <mergeCell ref="K24:L24"/>
    <mergeCell ref="B25:F25"/>
    <mergeCell ref="K25:L25"/>
    <mergeCell ref="B20:F20"/>
    <mergeCell ref="K20:L20"/>
    <mergeCell ref="B21:F21"/>
    <mergeCell ref="K21:L21"/>
    <mergeCell ref="B22:F22"/>
    <mergeCell ref="K22:L22"/>
    <mergeCell ref="B17:F17"/>
    <mergeCell ref="K17:L17"/>
    <mergeCell ref="B18:F18"/>
    <mergeCell ref="K18:L18"/>
    <mergeCell ref="B19:F19"/>
    <mergeCell ref="K19:L19"/>
    <mergeCell ref="B14:F14"/>
    <mergeCell ref="K14:L14"/>
    <mergeCell ref="B15:F15"/>
    <mergeCell ref="K15:L15"/>
    <mergeCell ref="B16:F16"/>
    <mergeCell ref="K16:L16"/>
    <mergeCell ref="B11:F11"/>
    <mergeCell ref="K11:L11"/>
    <mergeCell ref="B12:F12"/>
    <mergeCell ref="K12:L12"/>
    <mergeCell ref="B13:F13"/>
    <mergeCell ref="K13:L13"/>
    <mergeCell ref="B7:F7"/>
    <mergeCell ref="K7:L7"/>
    <mergeCell ref="B9:F9"/>
    <mergeCell ref="K9:L9"/>
    <mergeCell ref="B10:F10"/>
    <mergeCell ref="K10:L10"/>
    <mergeCell ref="B8:F8"/>
    <mergeCell ref="K8:L8"/>
    <mergeCell ref="B4:F4"/>
    <mergeCell ref="K4:L4"/>
    <mergeCell ref="B5:F5"/>
    <mergeCell ref="K5:L5"/>
    <mergeCell ref="B6:F6"/>
    <mergeCell ref="K6:L6"/>
    <mergeCell ref="A1:N1"/>
    <mergeCell ref="B2:F2"/>
    <mergeCell ref="H2:J2"/>
    <mergeCell ref="K2:L2"/>
    <mergeCell ref="B3:F3"/>
    <mergeCell ref="K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сводная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</dc:creator>
  <cp:lastModifiedBy>Дарья Владимировна Киреева</cp:lastModifiedBy>
  <cp:lastPrinted>2018-12-25T07:16:18Z</cp:lastPrinted>
  <dcterms:created xsi:type="dcterms:W3CDTF">2015-06-05T15:22:10Z</dcterms:created>
  <dcterms:modified xsi:type="dcterms:W3CDTF">2018-12-27T05:35:04Z</dcterms:modified>
</cp:coreProperties>
</file>